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92.168.222.205\df\Documents\Размещение информации на портале АГ (ЗАНОСИМ СЮДА)\к размещению на портале\ОСС\"/>
    </mc:Choice>
  </mc:AlternateContent>
  <bookViews>
    <workbookView xWindow="0" yWindow="300" windowWidth="23040" windowHeight="9060"/>
  </bookViews>
  <sheets>
    <sheet name="на 2025" sheetId="1" r:id="rId1"/>
  </sheets>
  <definedNames>
    <definedName name="_xlnm._FilterDatabase" localSheetId="0" hidden="1">'на 2025'!$A$4:$H$330</definedName>
    <definedName name="Z_0005951B_56A8_4F75_9731_3C8A24CD1AB5_.wvu.FilterData" localSheetId="0" hidden="1">'на 2025'!$A$4:$H$330</definedName>
    <definedName name="Z_007EBFDD_79DD_4E8C_B275_C2C7FB10784F_.wvu.FilterData" localSheetId="0" hidden="1">'на 2025'!$A$4:$H$330</definedName>
    <definedName name="Z_0084E16F_DDA9_4699_9D5A_C5F7B89E6378_.wvu.FilterData" localSheetId="0" hidden="1">'на 2025'!$A$4:$H$330</definedName>
    <definedName name="Z_008BC0E1_CA24_4B86_A8FA_CB3A2AF4DB6F_.wvu.FilterData" localSheetId="0" hidden="1">'на 2025'!$A$4:$H$330</definedName>
    <definedName name="Z_00B4DAD6_3F78_4073_883E_364E3CB806A9_.wvu.FilterData" localSheetId="0" hidden="1">'на 2025'!$A$4:$H$330</definedName>
    <definedName name="Z_00CB886B_451A_494B_A78E_BAA539CB2AE2_.wvu.FilterData" localSheetId="0" hidden="1">'на 2025'!$A$4:$H$330</definedName>
    <definedName name="Z_00EBC834_CC04_4600_ADF0_5EC4AEDA5595_.wvu.FilterData" localSheetId="0" hidden="1">'на 2025'!$A$4:$H$330</definedName>
    <definedName name="Z_01613E68_6B78_4CC0_9C3D_60683185C182_.wvu.FilterData" localSheetId="0" hidden="1">'на 2025'!$A$4:$H$330</definedName>
    <definedName name="Z_016B8DB4_4701_424D_9D7E_986366EF2C2F_.wvu.FilterData" localSheetId="0" hidden="1">'на 2025'!$A$4:$H$330</definedName>
    <definedName name="Z_018C80D1_B155_44CE_9AD9_515FC8948A83_.wvu.FilterData" localSheetId="0" hidden="1">'на 2025'!$A$4:$H$330</definedName>
    <definedName name="Z_01D4DC8C_5FD8_4E22_9898_A6D2EE840F42_.wvu.FilterData" localSheetId="0" hidden="1">'на 2025'!$A$4:$H$330</definedName>
    <definedName name="Z_01D58D1B_4E67_46FB_8CB6_391CCAB51A8B_.wvu.FilterData" localSheetId="0" hidden="1">'на 2025'!$A$4:$H$330</definedName>
    <definedName name="Z_01DB101B_35C5_44A0_9F3E_BCD72FD5CBB2_.wvu.FilterData" localSheetId="0" hidden="1">'на 2025'!$A$4:$H$330</definedName>
    <definedName name="Z_02102EEE_2287_4468_A4A7_52D50729EDDD_.wvu.FilterData" localSheetId="0" hidden="1">'на 2025'!$A$4:$H$330</definedName>
    <definedName name="Z_0217F586_7BE2_4803_B88F_1646729DF76E_.wvu.FilterData" localSheetId="0" hidden="1">'на 2025'!$A$4:$H$330</definedName>
    <definedName name="Z_021A415B_1955_40BC_AFAE_4CA0EAA943C8_.wvu.FilterData" localSheetId="0" hidden="1">'на 2025'!$A$4:$H$330</definedName>
    <definedName name="Z_021AD043_A592_41CC_8D70_4A5E3DED823A_.wvu.FilterData" localSheetId="0" hidden="1">'на 2025'!$A$4:$H$330</definedName>
    <definedName name="Z_02CA0CE5_3727_4238_BAB8_2EB1D6D88032_.wvu.FilterData" localSheetId="0" hidden="1">'на 2025'!$A$4:$H$330</definedName>
    <definedName name="Z_02D2F435_66DA_468E_987B_F2AECDDD4E3B_.wvu.FilterData" localSheetId="0" hidden="1">'на 2025'!$A$4:$H$330</definedName>
    <definedName name="Z_032DDD1D_7C32_4E80_928D_C908C764BB01_.wvu.Cols" localSheetId="0" hidden="1">'на 2025'!#REF!</definedName>
    <definedName name="Z_032DDD1D_7C32_4E80_928D_C908C764BB01_.wvu.FilterData" localSheetId="0" hidden="1">'на 2025'!$A$4:$H$330</definedName>
    <definedName name="Z_032DDD1D_7C32_4E80_928D_C908C764BB01_.wvu.PrintArea" localSheetId="0" hidden="1">'на 2025'!$A$1:$H$120</definedName>
    <definedName name="Z_032DDD1D_7C32_4E80_928D_C908C764BB01_.wvu.PrintTitles" localSheetId="0" hidden="1">'на 2025'!$3:$4</definedName>
    <definedName name="Z_032DDD1D_7C32_4E80_928D_C908C764BB01_.wvu.Rows" localSheetId="0" hidden="1">'на 2025'!#REF!</definedName>
    <definedName name="Z_036F0B1A_A4C3_4ACE_90F0_C92FA4824CCC_.wvu.FilterData" localSheetId="0" hidden="1">'на 2025'!$A$4:$H$330</definedName>
    <definedName name="Z_037962DE_4AFD_49EB_96DB_1E0AC5DCCE5E_.wvu.FilterData" localSheetId="0" hidden="1">'на 2025'!$A$4:$H$330</definedName>
    <definedName name="Z_03C9CBD0_1D1A_4FA6_9999_3F5C60B10179_.wvu.FilterData" localSheetId="0" hidden="1">'на 2025'!$A$4:$H$330</definedName>
    <definedName name="Z_03CDA04C_F398_48E4_A959_14B521751FAE_.wvu.FilterData" localSheetId="0" hidden="1">'на 2025'!$A$4:$H$330</definedName>
    <definedName name="Z_03CE4E6D_AA11_4BB9_B07A_EF26A768B26B_.wvu.FilterData" localSheetId="0" hidden="1">'на 2025'!$A$4:$H$330</definedName>
    <definedName name="Z_040F7A53_882C_426B_A971_3BA4E7F819F6_.wvu.FilterData" localSheetId="0" hidden="1">'на 2025'!$A$4:$E$120</definedName>
    <definedName name="Z_041557F5_3257_416A_8401_99DEC5D0D1B5_.wvu.FilterData" localSheetId="0" hidden="1">'на 2025'!$A$4:$H$330</definedName>
    <definedName name="Z_04309618_7B42_4F13_A94C_CE0188C69688_.wvu.FilterData" localSheetId="0" hidden="1">'на 2025'!$A$4:$H$330</definedName>
    <definedName name="Z_049683C7_96B1_4669_9E7D_B122832354BD_.wvu.FilterData" localSheetId="0" hidden="1">'на 2025'!$A$4:$H$330</definedName>
    <definedName name="Z_04A44F1D_59BA_46AD_AB8B_867650078049_.wvu.FilterData" localSheetId="0" hidden="1">'на 2025'!$A$4:$H$330</definedName>
    <definedName name="Z_04FC9684_94C8_402A_A954_8718D8E46D16_.wvu.FilterData" localSheetId="0" hidden="1">'на 2025'!$A$4:$H$330</definedName>
    <definedName name="Z_05132324_2347_4886_ACC0_B2417CD7A8E0_.wvu.FilterData" localSheetId="0" hidden="1">'на 2025'!$A$4:$H$330</definedName>
    <definedName name="Z_0532A635_1AF2_4682_942B_C6CE3C16F8D7_.wvu.FilterData" localSheetId="0" hidden="1">'на 2025'!$A$4:$H$330</definedName>
    <definedName name="Z_056CFCF2_1D67_47C0_BE8C_D1F7ABB1120B_.wvu.FilterData" localSheetId="0" hidden="1">'на 2025'!$A$4:$H$330</definedName>
    <definedName name="Z_05716ABD_418C_4DA4_AC8A_C2D9BFCD057A_.wvu.FilterData" localSheetId="0" hidden="1">'на 2025'!$A$4:$H$330</definedName>
    <definedName name="Z_05917B93_2768_415F_AFD9_F6B5D0EF275E_.wvu.FilterData" localSheetId="0" hidden="1">'на 2025'!$A$4:$H$330</definedName>
    <definedName name="Z_05A453BF_F037_4451_82BE_9DA37719BFA5_.wvu.FilterData" localSheetId="0" hidden="1">'на 2025'!$A$4:$H$330</definedName>
    <definedName name="Z_05C1E2BB_B583_44DD_A8AC_FBF87A053735_.wvu.FilterData" localSheetId="0" hidden="1">'на 2025'!$A$4:$E$120</definedName>
    <definedName name="Z_05C9DD0B_EBEE_40E7_A642_8B2CDCC810BA_.wvu.FilterData" localSheetId="0" hidden="1">'на 2025'!$A$4:$E$120</definedName>
    <definedName name="Z_05DBEF59_A7E6_49EA_94CA_429B9DA964EF_.wvu.FilterData" localSheetId="0" hidden="1">'на 2025'!$A$4:$H$330</definedName>
    <definedName name="Z_06134871_716F_4992_860F_36C7E07B4EF7_.wvu.FilterData" localSheetId="0" hidden="1">'на 2025'!$A$4:$H$330</definedName>
    <definedName name="Z_0623BA59_06E0_47C4_A9E0_EFF8949456C2_.wvu.FilterData" localSheetId="0" hidden="1">'на 2025'!$A$4:$E$120</definedName>
    <definedName name="Z_0644E522_2545_474C_824A_2ED6C2798897_.wvu.FilterData" localSheetId="0" hidden="1">'на 2025'!$A$4:$H$330</definedName>
    <definedName name="Z_064B2F74_59A6_435C_9504_ED84D272F576_.wvu.FilterData" localSheetId="0" hidden="1">'на 2025'!$A$4:$H$330</definedName>
    <definedName name="Z_064B5A1E_A42B_4485_93B8_B6DA090B161C_.wvu.FilterData" localSheetId="0" hidden="1">'на 2025'!$A$4:$H$330</definedName>
    <definedName name="Z_068F4DFA_CDD6_4272_99ED_988D34FA7BC4_.wvu.FilterData" localSheetId="0" hidden="1">'на 2025'!$A$4:$H$330</definedName>
    <definedName name="Z_0696210F_5E61_486A_8716_5F7B872C97B7_.wvu.FilterData" localSheetId="0" hidden="1">'на 2025'!$A$4:$H$330</definedName>
    <definedName name="Z_06CAE47A_6EDD_4FE2_8E3A_333266247E42_.wvu.FilterData" localSheetId="0" hidden="1">'на 2025'!$A$4:$H$330</definedName>
    <definedName name="Z_06E8A760_77DE_44B7_B51E_7A5411604938_.wvu.FilterData" localSheetId="0" hidden="1">'на 2025'!$A$4:$H$330</definedName>
    <definedName name="Z_06ECB70F_782C_4925_AAED_43BDE49D6216_.wvu.FilterData" localSheetId="0" hidden="1">'на 2025'!$A$4:$H$330</definedName>
    <definedName name="Z_0704F8E6_D2AC_4B4B_8C49_5FF3CC18FB70_.wvu.FilterData" localSheetId="0" hidden="1">'на 2025'!$A$4:$H$330</definedName>
    <definedName name="Z_071188D9_4773_41E2_8227_482316F94E22_.wvu.FilterData" localSheetId="0" hidden="1">'на 2025'!$A$4:$H$330</definedName>
    <definedName name="Z_075B2438_128B_4EA2_B711_AEE30618C30D_.wvu.FilterData" localSheetId="0" hidden="1">'на 2025'!$A$4:$H$330</definedName>
    <definedName name="Z_076157D9_97A7_4D47_8780_D3B408E54324_.wvu.FilterData" localSheetId="0" hidden="1">'на 2025'!$A$4:$H$330</definedName>
    <definedName name="Z_079216EF_F396_45DE_93AA_DF26C49F532F_.wvu.FilterData" localSheetId="0" hidden="1">'на 2025'!$A$4:$E$120</definedName>
    <definedName name="Z_0796BB39_B763_4CFE_9C89_197614BDD8D2_.wvu.FilterData" localSheetId="0" hidden="1">'на 2025'!$A$4:$H$330</definedName>
    <definedName name="Z_07A4B19E_A8E0_4DE7_95D7_C84B888D3FDE_.wvu.FilterData" localSheetId="0" hidden="1">'на 2025'!$A$4:$H$330</definedName>
    <definedName name="Z_07CCE65F_D7A3_4D1C_9716_C5B8B9A42F6C_.wvu.FilterData" localSheetId="0" hidden="1">'на 2025'!$A$4:$H$330</definedName>
    <definedName name="Z_07F35A7A_3C2A_4ACB_A4AC_24896357050C_.wvu.FilterData" localSheetId="0" hidden="1">'на 2025'!$A$4:$H$330</definedName>
    <definedName name="Z_081D092E_BCFD_434D_99DD_F262EBF81A7D_.wvu.FilterData" localSheetId="0" hidden="1">'на 2025'!$A$4:$E$120</definedName>
    <definedName name="Z_081D1E71_FAB1_490F_8347_4363E467A6B8_.wvu.FilterData" localSheetId="0" hidden="1">'на 2025'!$A$4:$H$330</definedName>
    <definedName name="Z_087A5F39_BB99_44E2_988C_BE702BB1218A_.wvu.FilterData" localSheetId="0" hidden="1">'на 2025'!$A$4:$H$330</definedName>
    <definedName name="Z_087D3E4D_09AE_4948_835E_F42AAF45EC81_.wvu.FilterData" localSheetId="0" hidden="1">'на 2025'!$A$4:$H$330</definedName>
    <definedName name="Z_090A7C2D_CAE4_4C3E_951C_E39FB2B20255_.wvu.FilterData" localSheetId="0" hidden="1">'на 2025'!$A$4:$H$330</definedName>
    <definedName name="Z_090B52D0_64AD_49BA_9659_1C2B71248471_.wvu.FilterData" localSheetId="0" hidden="1">'на 2025'!$A$4:$H$330</definedName>
    <definedName name="Z_091FE98F_2A3F_496F_927E_914C3E410046_.wvu.FilterData" localSheetId="0" hidden="1">'на 2025'!$A$4:$H$330</definedName>
    <definedName name="Z_09234BB6_A2CF_4DE4_AE59_5C70DAD529E7_.wvu.FilterData" localSheetId="0" hidden="1">'на 2025'!$A$4:$H$330</definedName>
    <definedName name="Z_092DEFE0_87C3_47A7_9BA2_494EEBEFECEF_.wvu.FilterData" localSheetId="0" hidden="1">'на 2025'!$A$4:$H$330</definedName>
    <definedName name="Z_094B4134_1EAA_4AE3_8904_2CA55A37A0CD_.wvu.FilterData" localSheetId="0" hidden="1">'на 2025'!$A$4:$H$330</definedName>
    <definedName name="Z_0956497A_026E_4ED8_A2B8_BEBAC1B93CEA_.wvu.FilterData" localSheetId="0" hidden="1">'на 2025'!$A$4:$H$330</definedName>
    <definedName name="Z_09602A3E_95E0_4E68_8FEB_EC950E07A478_.wvu.FilterData" localSheetId="0" hidden="1">'на 2025'!$A$4:$H$330</definedName>
    <definedName name="Z_09665491_2447_4ACE_847B_4452B60F2DF2_.wvu.FilterData" localSheetId="0" hidden="1">'на 2025'!$A$4:$H$330</definedName>
    <definedName name="Z_09EDEF91_2CA5_4F56_B67B_9D290C461670_.wvu.FilterData" localSheetId="0" hidden="1">'на 2025'!$A$4:$E$120</definedName>
    <definedName name="Z_09F9F792_37D5_476B_BEEE_67E9106F48F0_.wvu.FilterData" localSheetId="0" hidden="1">'на 2025'!$A$4:$H$330</definedName>
    <definedName name="Z_0A10B2C2_8811_4514_A02D_EDC7436B6D07_.wvu.FilterData" localSheetId="0" hidden="1">'на 2025'!$A$4:$H$330</definedName>
    <definedName name="Z_0A3E48A1_21BA_4054_9BE2_191CBE14D49F_.wvu.FilterData" localSheetId="0" hidden="1">'на 2025'!$A$4:$H$330</definedName>
    <definedName name="Z_0AA70BDA_573F_4BEC_A548_CA5C4475BFE7_.wvu.FilterData" localSheetId="0" hidden="1">'на 2025'!$A$4:$H$330</definedName>
    <definedName name="Z_0AC3FA68_E0C8_4657_AD81_AF6345EA501C_.wvu.FilterData" localSheetId="0" hidden="1">'на 2025'!$A$4:$E$120</definedName>
    <definedName name="Z_0AEF6EAE_E674_439C_ACB4_993FFB7F3E0A_.wvu.FilterData" localSheetId="0" hidden="1">'на 2025'!$A$4:$H$330</definedName>
    <definedName name="Z_0B579593_C56D_4394_91C1_F024BBE56EB1_.wvu.FilterData" localSheetId="0" hidden="1">'на 2025'!$A$4:$E$120</definedName>
    <definedName name="Z_0B938491_213D_4D28_A387_A6AFD28F0D9C_.wvu.FilterData" localSheetId="0" hidden="1">'на 2025'!$A$4:$H$330</definedName>
    <definedName name="Z_0BC4F378_D6F5_4B5F_9DB6_20E9B46F136D_.wvu.FilterData" localSheetId="0" hidden="1">'на 2025'!$A$4:$H$330</definedName>
    <definedName name="Z_0BC55D76_817D_4871_ADFD_780685E85798_.wvu.FilterData" localSheetId="0" hidden="1">'на 2025'!$A$4:$H$330</definedName>
    <definedName name="Z_0C6B39CB_8BE2_4437_B7EF_2B863FB64A7A_.wvu.FilterData" localSheetId="0" hidden="1">'на 2025'!$A$4:$E$120</definedName>
    <definedName name="Z_0C80C604_218C_428E_8C68_64D1AFDB22E0_.wvu.FilterData" localSheetId="0" hidden="1">'на 2025'!$A$4:$H$330</definedName>
    <definedName name="Z_0C8103A0_F84B_4295_B989_01191C993EC8_.wvu.FilterData" localSheetId="0" hidden="1">'на 2025'!$A$4:$H$330</definedName>
    <definedName name="Z_0C81132D_0EFB_424B_A2C0_D694846C9416_.wvu.FilterData" localSheetId="0" hidden="1">'на 2025'!$A$4:$H$330</definedName>
    <definedName name="Z_0C8C20D3_1DCE_4FE1_95B1_F35D8D398254_.wvu.FilterData" localSheetId="0" hidden="1">'на 2025'!$A$4:$E$120</definedName>
    <definedName name="Z_0CA3085F_CCCA_413F_9A50_36BE8FE3A0FF_.wvu.FilterData" localSheetId="0" hidden="1">'на 2025'!$A$4:$H$330</definedName>
    <definedName name="Z_0CADF06F_BF77_4A62_A6CB_F3857B2A0FC4_.wvu.FilterData" localSheetId="0" hidden="1">'на 2025'!$A$4:$H$330</definedName>
    <definedName name="Z_0CC48B05_D738_4589_9F69_B44D9887E2C7_.wvu.FilterData" localSheetId="0" hidden="1">'на 2025'!$A$4:$H$330</definedName>
    <definedName name="Z_0CC9441C_88E9_46D0_951D_A49C84EDA8CE_.wvu.FilterData" localSheetId="0" hidden="1">'на 2025'!$A$4:$H$330</definedName>
    <definedName name="Z_0CCCFAED_79CE_4449_BC23_D60C794B65C2_.wvu.FilterData" localSheetId="0" hidden="1">'на 2025'!$A$4:$H$330</definedName>
    <definedName name="Z_0CCCFAED_79CE_4449_BC23_D60C794B65C2_.wvu.PrintArea" localSheetId="0" hidden="1">'на 2025'!$A$1:$H$120</definedName>
    <definedName name="Z_0CCCFAED_79CE_4449_BC23_D60C794B65C2_.wvu.PrintTitles" localSheetId="0" hidden="1">'на 2025'!$3:$4</definedName>
    <definedName name="Z_0CF3E93E_60F6_45C8_AD33_C2CE08831546_.wvu.FilterData" localSheetId="0" hidden="1">'на 2025'!$A$4:$E$120</definedName>
    <definedName name="Z_0D1E906B_E120_4A9F_B97A_2C78DA3FC6EE_.wvu.FilterData" localSheetId="0" hidden="1">'на 2025'!$A$4:$H$330</definedName>
    <definedName name="Z_0D69C398_7947_4D78_B1FE_A2A25AB79E10_.wvu.FilterData" localSheetId="0" hidden="1">'на 2025'!$A$4:$H$330</definedName>
    <definedName name="Z_0D7F5190_D20E_42FD_AD77_53CB309C7272_.wvu.FilterData" localSheetId="0" hidden="1">'на 2025'!$A$4:$E$120</definedName>
    <definedName name="Z_0DBB7EB7_A885_4D4A_A4F3_1AB3A0FE5EB1_.wvu.FilterData" localSheetId="0" hidden="1">'на 2025'!$A$4:$H$330</definedName>
    <definedName name="Z_0DCD8004_2074_46A6_A140_FA71CB3514EB_.wvu.FilterData" localSheetId="0" hidden="1">'на 2025'!$A$4:$H$330</definedName>
    <definedName name="Z_0DCFEE9B_8A50_4239_995F_2F355FA49775_.wvu.FilterData" localSheetId="0" hidden="1">'на 2025'!$A$4:$H$330</definedName>
    <definedName name="Z_0E053C9C_C10C_4574_9F8A_57C8E07AEDE5_.wvu.FilterData" localSheetId="0" hidden="1">'на 2025'!$A$4:$H$330</definedName>
    <definedName name="Z_0E1EE7C4_535F_48D8_9D3B_6BBF2B693A19_.wvu.FilterData" localSheetId="0" hidden="1">'на 2025'!$A$4:$H$330</definedName>
    <definedName name="Z_0E67843B_6B59_48DA_8F29_8BAD133298E1_.wvu.FilterData" localSheetId="0" hidden="1">'на 2025'!$A$4:$H$330</definedName>
    <definedName name="Z_0E6786D8_AC3A_48D5_9AD7_4E7485DB6D9C_.wvu.FilterData" localSheetId="0" hidden="1">'на 2025'!$A$4:$E$120</definedName>
    <definedName name="Z_0E6CC89F_3B93_4F1D_B2EC_717A1F1053E5_.wvu.FilterData" localSheetId="0" hidden="1">'на 2025'!$A$4:$H$330</definedName>
    <definedName name="Z_0EBA5D20_532C_4466_B173_EB77531A7F20_.wvu.FilterData" localSheetId="0" hidden="1">'на 2025'!$A$4:$H$330</definedName>
    <definedName name="Z_0EBE1707_975C_4649_91D3_2E9B46A60B44_.wvu.FilterData" localSheetId="0" hidden="1">'на 2025'!$A$4:$H$330</definedName>
    <definedName name="Z_0EEB21F7_6DE9_4A77_AC62_07A83BD4783E_.wvu.FilterData" localSheetId="0" hidden="1">'на 2025'!$A$4:$H$330</definedName>
    <definedName name="Z_0F062473_6C06_4BF1_910A_662B1A72B605_.wvu.FilterData" localSheetId="0" hidden="1">'на 2025'!$A$4:$H$330</definedName>
    <definedName name="Z_0F28A21C_8BE4_46B7_AF17_DEFAA31BFC8A_.wvu.FilterData" localSheetId="0" hidden="1">'на 2025'!$A$4:$H$330</definedName>
    <definedName name="Z_0F2F6E45_C10D_40A0_A69F_1F4D86686BBB_.wvu.FilterData" localSheetId="0" hidden="1">'на 2025'!$A$4:$H$330</definedName>
    <definedName name="Z_0FECF66E_A3F4_4FDA_9772_9E33BF2FB660_.wvu.FilterData" localSheetId="0" hidden="1">'на 2025'!$A$4:$H$330</definedName>
    <definedName name="Z_101FC8DD_6A10_4029_AD34_21DB4CDC5FDB_.wvu.FilterData" localSheetId="0" hidden="1">'на 2025'!$A$4:$H$330</definedName>
    <definedName name="Z_10265054_777F_4ACD_9E80_3751E622A050_.wvu.FilterData" localSheetId="0" hidden="1">'на 2025'!$A$4:$H$330</definedName>
    <definedName name="Z_10372EC3_3966_4BDA_9F48_B7D63EE0E174_.wvu.FilterData" localSheetId="0" hidden="1">'на 2025'!$A$4:$H$330</definedName>
    <definedName name="Z_105D23B5_3830_4B2C_A4D4_FBFBD3BEFB9C_.wvu.FilterData" localSheetId="0" hidden="1">'на 2025'!$A$4:$E$120</definedName>
    <definedName name="Z_10A70750_8DE0_45C3_A1CC_D83636919FFC_.wvu.FilterData" localSheetId="0" hidden="1">'на 2025'!$A$4:$H$330</definedName>
    <definedName name="Z_10BB35C8_B108_4263_B85A_266021A6A7DD_.wvu.FilterData" localSheetId="0" hidden="1">'на 2025'!$A$4:$H$330</definedName>
    <definedName name="Z_110D7079_48E3_40C4_813B_26CCA4E794BF_.wvu.FilterData" localSheetId="0" hidden="1">'на 2025'!$A$4:$H$330</definedName>
    <definedName name="Z_113A0779_204C_451B_8401_73E507046130_.wvu.FilterData" localSheetId="0" hidden="1">'на 2025'!$A$4:$H$330</definedName>
    <definedName name="Z_119EECA6_2DA1_40F6_BD98_65D18CFC0359_.wvu.FilterData" localSheetId="0" hidden="1">'на 2025'!$A$4:$H$330</definedName>
    <definedName name="Z_11B0FA8E_E0BF_44A4_A141_D0892BF4BA78_.wvu.FilterData" localSheetId="0" hidden="1">'на 2025'!$A$4:$H$330</definedName>
    <definedName name="Z_11DB2F46_E41B_4E33_8BC5_70370AE2E289_.wvu.FilterData" localSheetId="0" hidden="1">'на 2025'!$A$4:$H$330</definedName>
    <definedName name="Z_11EBBD1F_0821_4763_A781_80F95B559C64_.wvu.FilterData" localSheetId="0" hidden="1">'на 2025'!$A$4:$H$330</definedName>
    <definedName name="Z_12397037_6208_4B36_BC95_11438284A9DE_.wvu.FilterData" localSheetId="0" hidden="1">'на 2025'!$A$4:$E$120</definedName>
    <definedName name="Z_125B4190_A94D_4854_BDDA_AFD6D4F98A84_.wvu.FilterData" localSheetId="0" hidden="1">'на 2025'!$A$4:$H$330</definedName>
    <definedName name="Z_12C2408D_275D_4295_8823_146036CCAF72_.wvu.FilterData" localSheetId="0" hidden="1">'на 2025'!$A$4:$H$330</definedName>
    <definedName name="Z_130C16AD_E930_4810_BDF0_A6DD3A87B8D5_.wvu.FilterData" localSheetId="0" hidden="1">'на 2025'!$A$4:$H$330</definedName>
    <definedName name="Z_1315266B_953C_4E7F_B538_74B6DF400647_.wvu.FilterData" localSheetId="0" hidden="1">'на 2025'!$A$4:$E$120</definedName>
    <definedName name="Z_132984D2_035C_4C6F_8087_28C1188A76E6_.wvu.FilterData" localSheetId="0" hidden="1">'на 2025'!$A$4:$H$330</definedName>
    <definedName name="Z_13A75724_7658_4A80_9239_F37E0BC75B64_.wvu.FilterData" localSheetId="0" hidden="1">'на 2025'!$A$4:$H$330</definedName>
    <definedName name="Z_13BE7114_35DF_4699_8779_61985C68F6C3_.wvu.FilterData" localSheetId="0" hidden="1">'на 2025'!$A$4:$H$330</definedName>
    <definedName name="Z_13BE7114_35DF_4699_8779_61985C68F6C3_.wvu.PrintTitles" localSheetId="0" hidden="1">'на 2025'!$3:$4</definedName>
    <definedName name="Z_13E7ADA2_058C_4412_9AEA_31547694DD5C_.wvu.FilterData" localSheetId="0" hidden="1">'на 2025'!$A$4:$E$120</definedName>
    <definedName name="Z_1413B890_05A7_4559_8996_4E4407E7504B_.wvu.FilterData" localSheetId="0" hidden="1">'на 2025'!$A$4:$H$330</definedName>
    <definedName name="Z_1441516B_CC6A_40BC_80C3_4D12B77EAFC8_.wvu.FilterData" localSheetId="0" hidden="1">'на 2025'!$A$4:$H$330</definedName>
    <definedName name="Z_1474826F_81A7_45CE_9E32_539008BC6006_.wvu.FilterData" localSheetId="0" hidden="1">'на 2025'!$A$4:$H$330</definedName>
    <definedName name="Z_148D8FAA_3DC1_4430_9D42_1AFD9B8B331B_.wvu.FilterData" localSheetId="0" hidden="1">'на 2025'!$A$4:$H$330</definedName>
    <definedName name="Z_14901D06_6751_467D_A640_08BD51FC6A24_.wvu.FilterData" localSheetId="0" hidden="1">'на 2025'!$A$4:$H$330</definedName>
    <definedName name="Z_1539101F_31E9_4994_A34D_436B2BB1B73C_.wvu.FilterData" localSheetId="0" hidden="1">'на 2025'!$A$4:$H$330</definedName>
    <definedName name="Z_158130B9_9537_4E7D_AC4C_ED389C9B13A6_.wvu.FilterData" localSheetId="0" hidden="1">'на 2025'!$A$4:$H$330</definedName>
    <definedName name="Z_15A975B6_FC38_4664_9CED_A9A4497FAEDE_.wvu.FilterData" localSheetId="0" hidden="1">'на 2025'!$A$4:$H$330</definedName>
    <definedName name="Z_15AF9AFF_36E4_41C3_A9EA_A83C0A87FA00_.wvu.FilterData" localSheetId="0" hidden="1">'на 2025'!$A$4:$H$330</definedName>
    <definedName name="Z_15CD0F04_96A7_4C1A_9686_EA412C619A5C_.wvu.FilterData" localSheetId="0" hidden="1">'на 2025'!$A$4:$H$330</definedName>
    <definedName name="Z_1611C1BA_C4E2_40AE_8F45_3BEDE164E518_.wvu.FilterData" localSheetId="0" hidden="1">'на 2025'!$A$4:$H$330</definedName>
    <definedName name="Z_162671BE_0E1B_493C_8A3F_EDDD642876AD_.wvu.FilterData" localSheetId="0" hidden="1">'на 2025'!$A$4:$H$330</definedName>
    <definedName name="Z_163906CF_EA2A_4440_9702_9CD7830C248A_.wvu.FilterData" localSheetId="0" hidden="1">'на 2025'!$A$4:$H$330</definedName>
    <definedName name="Z_16533C21_4A9A_450C_8A94_553B88C3A9CF_.wvu.FilterData" localSheetId="0" hidden="1">'на 2025'!$A$4:$E$120</definedName>
    <definedName name="Z_1682CF4C_6BE2_4E45_A613_382D117E51BF_.wvu.FilterData" localSheetId="0" hidden="1">'на 2025'!$A$4:$H$330</definedName>
    <definedName name="Z_168FD5D4_D13B_47B9_8E56_61C627E3620F_.wvu.FilterData" localSheetId="0" hidden="1">'на 2025'!$A$4:$E$120</definedName>
    <definedName name="Z_169B516E_654F_469D_A8A0_69AB59FA498D_.wvu.FilterData" localSheetId="0" hidden="1">'на 2025'!$A$4:$H$330</definedName>
    <definedName name="Z_176FBEC7_B2AF_4702_A894_382F81F9ECF6_.wvu.FilterData" localSheetId="0" hidden="1">'на 2025'!$A$4:$E$120</definedName>
    <definedName name="Z_177691EC_944E_4BE9_8C92_DC07F27177A3_.wvu.FilterData" localSheetId="0" hidden="1">'на 2025'!$A$4:$H$330</definedName>
    <definedName name="Z_17AC66D0_E8BD_44BA_92AB_131AEC3E5A62_.wvu.FilterData" localSheetId="0" hidden="1">'на 2025'!$A$4:$H$330</definedName>
    <definedName name="Z_17AEC02B_67B1_483A_97D2_C1C6DFD21518_.wvu.FilterData" localSheetId="0" hidden="1">'на 2025'!$A$4:$H$330</definedName>
    <definedName name="Z_17B1D04D_AFB1_46C6_B15F_EEA57B33D261_.wvu.FilterData" localSheetId="0" hidden="1">'на 2025'!$A$4:$H$330</definedName>
    <definedName name="Z_17BA477C_0C1C_4A41_8F0D_A63D84820EE6_.wvu.FilterData" localSheetId="0" hidden="1">'на 2025'!$A$4:$H$330</definedName>
    <definedName name="Z_17DB7260_EAFC_4D28_A183_E3FC0679E6B9_.wvu.FilterData" localSheetId="0" hidden="1">'на 2025'!$A$4:$H$330</definedName>
    <definedName name="Z_17EDCFFE_9BB3_4CD0_B5F4_42C50CD4172C_.wvu.FilterData" localSheetId="0" hidden="1">'на 2025'!$A$4:$H$330</definedName>
    <definedName name="Z_17FA1298_51B0_402B_A5BE_EDF4B8CE30A3_.wvu.FilterData" localSheetId="0" hidden="1">'на 2025'!$A$4:$H$330</definedName>
    <definedName name="Z_1829BD3C_60B0_4087_A867_C79E2FA74171_.wvu.FilterData" localSheetId="0" hidden="1">'на 2025'!$A$4:$H$330</definedName>
    <definedName name="Z_1902C2E4_C521_44EB_B934_0EBD6E871DD8_.wvu.FilterData" localSheetId="0" hidden="1">'на 2025'!$A$4:$H$330</definedName>
    <definedName name="Z_191D2631_8F19_4FC0_96A1_F397D331A068_.wvu.FilterData" localSheetId="0" hidden="1">'на 2025'!$A$4:$H$330</definedName>
    <definedName name="Z_1922598D_45C0_4DFB_A9E9_4D22AFD5603E_.wvu.FilterData" localSheetId="0" hidden="1">'на 2025'!$A$4:$H$330</definedName>
    <definedName name="Z_19497421_00C1_4657_A11B_18FB2BAAE62A_.wvu.FilterData" localSheetId="0" hidden="1">'на 2025'!$A$4:$H$330</definedName>
    <definedName name="Z_19510E6E_7565_4AC2_BCB4_A345501456B6_.wvu.FilterData" localSheetId="0" hidden="1">'на 2025'!$A$4:$E$120</definedName>
    <definedName name="Z_196632C6_99FC_4BC5_B189_10CF2045DEC3_.wvu.FilterData" localSheetId="0" hidden="1">'на 2025'!$A$4:$H$330</definedName>
    <definedName name="Z_197DC433_2311_4239_A28E_8D90CD4AEB73_.wvu.FilterData" localSheetId="0" hidden="1">'на 2025'!$A$4:$H$330</definedName>
    <definedName name="Z_19944AB6_3B70_4B1C_8696_B2E3AC2ED125_.wvu.FilterData" localSheetId="0" hidden="1">'на 2025'!$A$4:$H$330</definedName>
    <definedName name="Z_19A4AADC_FDEE_45BB_8FEE_0F5508EFB8E2_.wvu.FilterData" localSheetId="0" hidden="1">'на 2025'!$A$4:$H$330</definedName>
    <definedName name="Z_19B34FC3_E683_4280_90EE_7791220AE682_.wvu.FilterData" localSheetId="0" hidden="1">'на 2025'!$A$4:$H$330</definedName>
    <definedName name="Z_19DCCED4_CBF7_4FB7_81CC_89BDBD3B7059_.wvu.FilterData" localSheetId="0" hidden="1">'на 2025'!$A$4:$H$330</definedName>
    <definedName name="Z_19E5B318_3123_4687_A10B_72F3BDA9A599_.wvu.FilterData" localSheetId="0" hidden="1">'на 2025'!$A$4:$H$330</definedName>
    <definedName name="Z_1A049C7C_CD0A_4889_B39E_1914732262E3_.wvu.FilterData" localSheetId="0" hidden="1">'на 2025'!$A$4:$H$330</definedName>
    <definedName name="Z_1A0E2C33_0E3A_41AC_8CDC_1A9C8CD0216A_.wvu.FilterData" localSheetId="0" hidden="1">'на 2025'!$A$4:$H$330</definedName>
    <definedName name="Z_1A308FD8_4F2E_4C59_AD5E_DF8ECA438CAC_.wvu.FilterData" localSheetId="0" hidden="1">'на 2025'!$A$4:$H$330</definedName>
    <definedName name="Z_1A4CC36B_D4B3_43D1_9FD1_212107C88FAC_.wvu.FilterData" localSheetId="0" hidden="1">'на 2025'!$A$4:$H$330</definedName>
    <definedName name="Z_1ADD4354_436F_41C7_AFD6_B73FA2D9BC20_.wvu.FilterData" localSheetId="0" hidden="1">'на 2025'!$A$4:$H$330</definedName>
    <definedName name="Z_1AEFB227_48D5_4A3C_9D86_179BA9D72048_.wvu.FilterData" localSheetId="0" hidden="1">'на 2025'!$A$4:$H$330</definedName>
    <definedName name="Z_1AFCAE36_6F52_4F92_B134_D70D6576DA9A_.wvu.FilterData" localSheetId="0" hidden="1">'на 2025'!$A$4:$H$330</definedName>
    <definedName name="Z_1B3000B1_1635_4F2D_AE5F_5360445D2096_.wvu.FilterData" localSheetId="0" hidden="1">'на 2025'!$A$4:$H$330</definedName>
    <definedName name="Z_1B413C41_F5DB_4793_803B_D278F6A0BE2C_.wvu.FilterData" localSheetId="0" hidden="1">'на 2025'!$A$4:$H$330</definedName>
    <definedName name="Z_1B5E2235_6128_483E_AF3A_F84F0D82D8A0_.wvu.FilterData" localSheetId="0" hidden="1">'на 2025'!$A$4:$H$330</definedName>
    <definedName name="Z_1B754AA2_15A6_4544_BE8F_456E51062629_.wvu.FilterData" localSheetId="0" hidden="1">'на 2025'!$A$4:$H$330</definedName>
    <definedName name="Z_1B80EB95_48AD_46BC_914F_AA2A68F92D1A_.wvu.FilterData" localSheetId="0" hidden="1">'на 2025'!$A$4:$H$330</definedName>
    <definedName name="Z_1B8C6F5C_EC4F_486C_AF4D_99955B8438D7_.wvu.FilterData" localSheetId="0" hidden="1">'на 2025'!$A$4:$H$330</definedName>
    <definedName name="Z_1B943BCB_9609_428B_963E_E25F01748D7C_.wvu.FilterData" localSheetId="0" hidden="1">'на 2025'!$A$4:$H$330</definedName>
    <definedName name="Z_1BA0A829_1467_4894_A294_9BFD1EA8F94D_.wvu.FilterData" localSheetId="0" hidden="1">'на 2025'!$A$4:$H$330</definedName>
    <definedName name="Z_1BC5AC1B_93B8_44CC_B79C_CB101A6186A9_.wvu.FilterData" localSheetId="0" hidden="1">'на 2025'!$A$4:$H$330</definedName>
    <definedName name="Z_1BDB568E_CA5E_47E9_88CE_FE3D18C20F58_.wvu.FilterData" localSheetId="0" hidden="1">'на 2025'!$A$4:$H$330</definedName>
    <definedName name="Z_1BF789D9_7111_472B_9927_5C13A835AD41_.wvu.FilterData" localSheetId="0" hidden="1">'на 2025'!$A$4:$H$330</definedName>
    <definedName name="Z_1C384A54_E3F0_4C1E_862E_6CD9154B364F_.wvu.FilterData" localSheetId="0" hidden="1">'на 2025'!$A$4:$H$330</definedName>
    <definedName name="Z_1C3DA4EF_3676_4683_84F0_1C41D26FFC16_.wvu.FilterData" localSheetId="0" hidden="1">'на 2025'!$A$4:$H$330</definedName>
    <definedName name="Z_1C3DF549_BEC3_47F7_8F0B_A96D42597ECF_.wvu.FilterData" localSheetId="0" hidden="1">'на 2025'!$A$4:$E$120</definedName>
    <definedName name="Z_1C4A962B_AB18_49EF_B88F_C5825F765AAE_.wvu.FilterData" localSheetId="0" hidden="1">'на 2025'!$A$4:$H$330</definedName>
    <definedName name="Z_1C681B2A_8932_44D9_BF50_EA5DBCC10436_.wvu.FilterData" localSheetId="0" hidden="1">'на 2025'!$A$4:$E$120</definedName>
    <definedName name="Z_1C77266E_9208_404B_B50C_CCD462042A77_.wvu.FilterData" localSheetId="0" hidden="1">'на 2025'!$A$4:$H$330</definedName>
    <definedName name="Z_1C918CF2_A1A0_42B1_9F3A_00134A373FC3_.wvu.FilterData" localSheetId="0" hidden="1">'на 2025'!$A$4:$H$330</definedName>
    <definedName name="Z_1CB0764B_554D_4C09_98DC_8DED9FC27F03_.wvu.FilterData" localSheetId="0" hidden="1">'на 2025'!$A$4:$H$330</definedName>
    <definedName name="Z_1CB0CE3F_75F2_462B_8FE5_E94B0D7D6C1F_.wvu.FilterData" localSheetId="0" hidden="1">'на 2025'!$A$4:$H$330</definedName>
    <definedName name="Z_1CB5C523_AFA5_43A8_9C28_9F12CFE5BE65_.wvu.FilterData" localSheetId="0" hidden="1">'на 2025'!$A$4:$H$330</definedName>
    <definedName name="Z_1CEF9102_6C60_416B_8820_19DA6CA2FF8F_.wvu.FilterData" localSheetId="0" hidden="1">'на 2025'!$A$4:$H$330</definedName>
    <definedName name="Z_1D040B77_FB9E_4F43_8C00_A08539F57255_.wvu.FilterData" localSheetId="0" hidden="1">'на 2025'!$A$4:$H$330</definedName>
    <definedName name="Z_1D2BAA10_C830_4B7D_A813_944227BC1B87_.wvu.FilterData" localSheetId="0" hidden="1">'на 2025'!$A$4:$H$330</definedName>
    <definedName name="Z_1D2C2901_70D8_494F_B885_AA5F7F9A1D2E_.wvu.FilterData" localSheetId="0" hidden="1">'на 2025'!$A$4:$H$330</definedName>
    <definedName name="Z_1D4A83A5_146F_43F5_998D_21574AC66075_.wvu.FilterData" localSheetId="0" hidden="1">'на 2025'!$A$4:$H$330</definedName>
    <definedName name="Z_1D546444_6D70_47F2_86F2_EDA85896BE29_.wvu.FilterData" localSheetId="0" hidden="1">'на 2025'!$A$4:$H$330</definedName>
    <definedName name="Z_1D6A6B94_B6A5_4766_A1E9_866928675FC8_.wvu.FilterData" localSheetId="0" hidden="1">'на 2025'!$A$4:$H$330</definedName>
    <definedName name="Z_1D797472_1425_44E0_B821_543CF555289A_.wvu.FilterData" localSheetId="0" hidden="1">'на 2025'!$A$4:$H$330</definedName>
    <definedName name="Z_1DA3E8F7_BCC5_4C16_B44C_FCF444858C91_.wvu.FilterData" localSheetId="0" hidden="1">'на 2025'!$A$4:$H$330</definedName>
    <definedName name="Z_1DB0F31C_CB52_4F5C_B83D_B187E089B705_.wvu.FilterData" localSheetId="0" hidden="1">'на 2025'!$A$4:$H$330</definedName>
    <definedName name="Z_1E4258E9_B4B7_4674_9FCE_7F9A7440316E_.wvu.FilterData" localSheetId="0" hidden="1">'на 2025'!$A$4:$H$330</definedName>
    <definedName name="Z_1E88DC95_DDEB_4EE8_8544_5724B1E6FA94_.wvu.FilterData" localSheetId="0" hidden="1">'на 2025'!$A$4:$H$330</definedName>
    <definedName name="Z_1E99CE85_4531_4D02_8931_A69F1E7A491F_.wvu.FilterData" localSheetId="0" hidden="1">'на 2025'!$A$4:$H$330</definedName>
    <definedName name="Z_1EE7332F_E330_40B0_881C_5551B451317F_.wvu.FilterData" localSheetId="0" hidden="1">'на 2025'!$A$4:$H$330</definedName>
    <definedName name="Z_1F274A4D_4DCC_44CA_A1BD_90B7EE180486_.wvu.FilterData" localSheetId="0" hidden="1">'на 2025'!$A$4:$E$120</definedName>
    <definedName name="Z_1F5C8521_6BB3_404F_BD74_7A90C3BE7D5E_.wvu.FilterData" localSheetId="0" hidden="1">'на 2025'!$A$4:$H$330</definedName>
    <definedName name="Z_1F6B5B08_FAE9_43CF_A27B_EE7ACD6D4DF6_.wvu.FilterData" localSheetId="0" hidden="1">'на 2025'!$A$4:$H$330</definedName>
    <definedName name="Z_1F6FF066_5CAF_4FE9_9ABD_85517853573D_.wvu.FilterData" localSheetId="0" hidden="1">'на 2025'!$A$4:$H$330</definedName>
    <definedName name="Z_1F885BC0_FA2D_45E9_BC66_C7BA68F6529B_.wvu.FilterData" localSheetId="0" hidden="1">'на 2025'!$A$4:$H$330</definedName>
    <definedName name="Z_1FD02FF0_4DBF_48AF_BE48_54893718170B_.wvu.FilterData" localSheetId="0" hidden="1">'на 2025'!$A$4:$H$330</definedName>
    <definedName name="Z_1FF678B1_7F2B_4362_81E7_D3C79ED64B95_.wvu.FilterData" localSheetId="0" hidden="1">'на 2025'!$A$4:$E$120</definedName>
    <definedName name="Z_202A973C_D681_42B4_9905_A37D128193B3_.wvu.FilterData" localSheetId="0" hidden="1">'на 2025'!$A$4:$H$330</definedName>
    <definedName name="Z_20461DED_BCEE_4284_A6DA_6F07C40C8239_.wvu.FilterData" localSheetId="0" hidden="1">'на 2025'!$A$4:$H$330</definedName>
    <definedName name="Z_20868A73_50FC_46DD_AF36_45A6EA571BBA_.wvu.FilterData" localSheetId="0" hidden="1">'на 2025'!$A$4:$H$330</definedName>
    <definedName name="Z_208D30EF_391B_4BD3_903C_6F09934D05DE_.wvu.FilterData" localSheetId="0" hidden="1">'на 2025'!$A$4:$H$330</definedName>
    <definedName name="Z_20A3EB12_07C5_4317_9D11_7C0131FF1F02_.wvu.FilterData" localSheetId="0" hidden="1">'на 2025'!$A$4:$H$330</definedName>
    <definedName name="Z_20D9F340_1DE7_44CE_91B2_93932C42B458_.wvu.FilterData" localSheetId="0" hidden="1">'на 2025'!$A$4:$H$330</definedName>
    <definedName name="Z_20FDC4C3_E5FA_4790_B33E_F477C8BF6B44_.wvu.FilterData" localSheetId="0" hidden="1">'на 2025'!$A$4:$H$330</definedName>
    <definedName name="Z_213A2745_C693_4286_BE88_9C4A4334D670_.wvu.FilterData" localSheetId="0" hidden="1">'на 2025'!$A$4:$H$330</definedName>
    <definedName name="Z_215E0AF3_2FB9_4AD2_85EB_5BB3A76EA017_.wvu.FilterData" localSheetId="0" hidden="1">'на 2025'!$A$4:$H$330</definedName>
    <definedName name="Z_216AEA56_C079_4104_83C7_B22F3C2C4895_.wvu.FilterData" localSheetId="0" hidden="1">'на 2025'!$A$4:$E$120</definedName>
    <definedName name="Z_2181C7D4_AA52_40AC_A808_5D532F9A4DB9_.wvu.FilterData" localSheetId="0" hidden="1">'на 2025'!$A$4:$E$120</definedName>
    <definedName name="Z_218F942B_7171_436E_9FD2_B42E8B2BD7B1_.wvu.FilterData" localSheetId="0" hidden="1">'на 2025'!$A$4:$H$330</definedName>
    <definedName name="Z_2193B65B_22D3_4556_BA96_9236D88F15D1_.wvu.FilterData" localSheetId="0" hidden="1">'на 2025'!$A$4:$H$330</definedName>
    <definedName name="Z_2227F545_20F3_436A_B8EF_3FD7474469D5_.wvu.FilterData" localSheetId="0" hidden="1">'на 2025'!$A$4:$H$330</definedName>
    <definedName name="Z_222CB208_6EE7_4ACF_9056_A80606B8DEAE_.wvu.FilterData" localSheetId="0" hidden="1">'на 2025'!$A$4:$H$330</definedName>
    <definedName name="Z_226465B0_569A_4409_9E40_A0A83A783F15_.wvu.FilterData" localSheetId="0" hidden="1">'на 2025'!$A$4:$H$330</definedName>
    <definedName name="Z_22685337_E082_4D7C_A228_0D984F36404C_.wvu.FilterData" localSheetId="0" hidden="1">'на 2025'!$A$4:$H$330</definedName>
    <definedName name="Z_229993DA_2266_4603_B7E4_C2D63383381A_.wvu.FilterData" localSheetId="0" hidden="1">'на 2025'!$A$4:$H$330</definedName>
    <definedName name="Z_22A3361C_6866_4206_B8FA_E848438D95B8_.wvu.FilterData" localSheetId="0" hidden="1">'на 2025'!$A$4:$E$120</definedName>
    <definedName name="Z_22AD9719_C703_4B90_BE69_2DEB5D034A75_.wvu.FilterData" localSheetId="0" hidden="1">'на 2025'!$A$4:$H$330</definedName>
    <definedName name="Z_230C891B_FF71_49C0_8469_402EB27C1D3D_.wvu.FilterData" localSheetId="0" hidden="1">'на 2025'!$A$4:$H$330</definedName>
    <definedName name="Z_23321146_3576_4E14_A068_DD0CFDC3BA47_.wvu.FilterData" localSheetId="0" hidden="1">'на 2025'!$A$4:$H$330</definedName>
    <definedName name="Z_23469B03_4FE0_4B3A_ADF3_17CE9F7DA131_.wvu.FilterData" localSheetId="0" hidden="1">'на 2025'!$A$4:$H$330</definedName>
    <definedName name="Z_235C27AB_40C8_479D_B707_E430568CF579_.wvu.FilterData" localSheetId="0" hidden="1">'на 2025'!$A$4:$H$330</definedName>
    <definedName name="Z_238BD50B_A9C7_4CA0_9414_E0ED4E4BDEB3_.wvu.FilterData" localSheetId="0" hidden="1">'на 2025'!$A$4:$H$330</definedName>
    <definedName name="Z_23D71F5A_A534_4F07_942A_44ED3D76C570_.wvu.FilterData" localSheetId="0" hidden="1">'на 2025'!$A$4:$H$330</definedName>
    <definedName name="Z_23D8BDF0_F68C_428D_99C2_B4353262A495_.wvu.FilterData" localSheetId="0" hidden="1">'на 2025'!$A$4:$H$330</definedName>
    <definedName name="Z_242415C0_3EDE_470E_8A0D_EA9E2C1001C1_.wvu.FilterData" localSheetId="0" hidden="1">'на 2025'!$A$4:$H$330</definedName>
    <definedName name="Z_24648CF3_B608_41C2_86D6_82A173782245_.wvu.FilterData" localSheetId="0" hidden="1">'на 2025'!$A$4:$H$330</definedName>
    <definedName name="Z_246D425F_E7DE_4F74_93E1_1CA6487BB7AF_.wvu.FilterData" localSheetId="0" hidden="1">'на 2025'!$A$4:$H$330</definedName>
    <definedName name="Z_2472C2AA_FDFD_47B0_B552_823C294CA4F4_.wvu.FilterData" localSheetId="0" hidden="1">'на 2025'!$A$4:$H$330</definedName>
    <definedName name="Z_24860D1B_9CB0_4DBB_9F9A_A7B23A9FBD9E_.wvu.FilterData" localSheetId="0" hidden="1">'на 2025'!$A$4:$H$330</definedName>
    <definedName name="Z_2490299D_D010_4D6C_9EBE_B65FE726E9D4_.wvu.FilterData" localSheetId="0" hidden="1">'на 2025'!$A$4:$H$330</definedName>
    <definedName name="Z_24D1D1DF_90B3_41D1_82E1_05DE887CC58D_.wvu.FilterData" localSheetId="0" hidden="1">'на 2025'!$A$4:$E$120</definedName>
    <definedName name="Z_24E5C1BC_322C_4FEF_B964_F0DCC04482C1_.wvu.Cols" localSheetId="0" hidden="1">'на 2025'!#REF!,'на 2025'!#REF!</definedName>
    <definedName name="Z_24E5C1BC_322C_4FEF_B964_F0DCC04482C1_.wvu.FilterData" localSheetId="0" hidden="1">'на 2025'!$A$4:$E$120</definedName>
    <definedName name="Z_24E5C1BC_322C_4FEF_B964_F0DCC04482C1_.wvu.Rows" localSheetId="0" hidden="1">'на 2025'!#REF!</definedName>
    <definedName name="Z_24F59C70_7693_4468_9C06_DF336332E251_.wvu.FilterData" localSheetId="0" hidden="1">'на 2025'!$A$4:$H$330</definedName>
    <definedName name="Z_255D6171_2AD5_4290_B57E_415ED144CD88_.wvu.FilterData" localSheetId="0" hidden="1">'на 2025'!$A$4:$H$330</definedName>
    <definedName name="Z_25636899_E242_41CC_AB53_48B3B4A57206_.wvu.FilterData" localSheetId="0" hidden="1">'на 2025'!$A$4:$H$330</definedName>
    <definedName name="Z_2581E391_5642_415F_B769_4174F7791D0D_.wvu.FilterData" localSheetId="0" hidden="1">'на 2025'!$A$4:$H$330</definedName>
    <definedName name="Z_25997FFA_90F9_4B4A_8C73_3E119DFE9BDB_.wvu.FilterData" localSheetId="0" hidden="1">'на 2025'!$A$4:$H$330</definedName>
    <definedName name="Z_25DD804F_4FCB_49C0_B290_F226E6C8FC4D_.wvu.FilterData" localSheetId="0" hidden="1">'на 2025'!$A$4:$H$330</definedName>
    <definedName name="Z_25F305AA_6420_44FE_A658_6597DFDEDA7F_.wvu.FilterData" localSheetId="0" hidden="1">'на 2025'!$A$4:$H$330</definedName>
    <definedName name="Z_2607CBF0_49A6_438F_9584_3749A387917B_.wvu.FilterData" localSheetId="0" hidden="1">'на 2025'!$A$4:$H$330</definedName>
    <definedName name="Z_26390C63_E690_4CD6_B911_4F7F9CCE06AD_.wvu.FilterData" localSheetId="0" hidden="1">'на 2025'!$A$4:$H$330</definedName>
    <definedName name="Z_26429C5E_4C2A_4378_909D_1B44C6D9D535_.wvu.FilterData" localSheetId="0" hidden="1">'на 2025'!$A$4:$H$330</definedName>
    <definedName name="Z_2647282E_5B25_4148_AAD9_72AB0A3F24C4_.wvu.FilterData" localSheetId="0" hidden="1">'на 2025'!$A$1:$H$82</definedName>
    <definedName name="Z_2674F797_992F_4CB7_9676_1EDAA9531432_.wvu.FilterData" localSheetId="0" hidden="1">'на 2025'!$A$4:$H$330</definedName>
    <definedName name="Z_26E7CD7D_71FD_4075_B268_E6444384CE7D_.wvu.FilterData" localSheetId="0" hidden="1">'на 2025'!$A$4:$E$120</definedName>
    <definedName name="Z_26F9AA84_9112_4237_941D_8FD75C735073_.wvu.FilterData" localSheetId="0" hidden="1">'на 2025'!$A$4:$H$330</definedName>
    <definedName name="Z_271A6422_0558_45A4_90D0_4FBBFA0C466A_.wvu.FilterData" localSheetId="0" hidden="1">'на 2025'!$A$4:$H$330</definedName>
    <definedName name="Z_2751B79E_F60F_449F_9B1A_ED01F0EE4A3F_.wvu.FilterData" localSheetId="0" hidden="1">'на 2025'!$A$4:$H$330</definedName>
    <definedName name="Z_28008BE5_0693_468D_890E_2AE562EDDFCA_.wvu.FilterData" localSheetId="0" hidden="1">'на 2025'!$A$4:$E$120</definedName>
    <definedName name="Z_282F013D_E5B1_4C17_8727_7949891CEFC8_.wvu.FilterData" localSheetId="0" hidden="1">'на 2025'!$A$4:$H$330</definedName>
    <definedName name="Z_2837E49C_B710_4529_BF10_CA6B05CFBDFF_.wvu.FilterData" localSheetId="0" hidden="1">'на 2025'!$A$4:$H$330</definedName>
    <definedName name="Z_2854F517_9CFF_4A97_A255_EC79F412AC7E_.wvu.FilterData" localSheetId="0" hidden="1">'на 2025'!$A$4:$H$330</definedName>
    <definedName name="Z_28734D07_CFBB_4CA1_9F21_5298C965DE17_.wvu.FilterData" localSheetId="0" hidden="1">'на 2025'!$A$4:$H$330</definedName>
    <definedName name="Z_28C6C815_12E1_47BA_A1EF_7E1F2C2ACF68_.wvu.FilterData" localSheetId="0" hidden="1">'на 2025'!$A$4:$H$330</definedName>
    <definedName name="Z_28E41E88_388C_4DFB_9AF5_1D40B3E9E104_.wvu.FilterData" localSheetId="0" hidden="1">'на 2025'!$A$4:$H$330</definedName>
    <definedName name="Z_28E4EEA1_2ECD_4F92_886B_4623628382D4_.wvu.FilterData" localSheetId="0" hidden="1">'на 2025'!$A$4:$H$330</definedName>
    <definedName name="Z_2932A736_9A81_4C2B_931E_457899534006_.wvu.FilterData" localSheetId="0" hidden="1">'на 2025'!$A$4:$H$330</definedName>
    <definedName name="Z_2981B689_0D9A_498D_A730_117ECA726B86_.wvu.FilterData" localSheetId="0" hidden="1">'на 2025'!$A$4:$H$330</definedName>
    <definedName name="Z_29A3856A_3C5E_4E34_952C_3D8CBF4944E0_.wvu.FilterData" localSheetId="0" hidden="1">'на 2025'!$A$4:$H$330</definedName>
    <definedName name="Z_29A3F31E_AA0E_4520_83F3_6EDE69E47FB4_.wvu.FilterData" localSheetId="0" hidden="1">'на 2025'!$A$4:$H$330</definedName>
    <definedName name="Z_29D02AC6_6038_4739_B18F_A141A3DD747B_.wvu.FilterData" localSheetId="0" hidden="1">'на 2025'!$A$4:$H$330</definedName>
    <definedName name="Z_29D1C55E_0AE0_4CA9_A4C9_F358DEE7E9AD_.wvu.FilterData" localSheetId="0" hidden="1">'на 2025'!$A$4:$H$330</definedName>
    <definedName name="Z_29D71C82_2577_4FF3_9305_7EF7756DC376_.wvu.FilterData" localSheetId="0" hidden="1">'на 2025'!$A$4:$H$330</definedName>
    <definedName name="Z_29DFBA2C_6E56_4C53_B4C6_BE922958A705_.wvu.FilterData" localSheetId="0" hidden="1">'на 2025'!$A$4:$H$330</definedName>
    <definedName name="Z_2A075779_EE89_4995_9517_DAD5135FF513_.wvu.FilterData" localSheetId="0" hidden="1">'на 2025'!$A$4:$H$330</definedName>
    <definedName name="Z_2A1C394E_EC37_4AB7_9E3A_0759931D8CFD_.wvu.FilterData" localSheetId="0" hidden="1">'на 2025'!$A$4:$H$330</definedName>
    <definedName name="Z_2A1EFBE6_91AE_4795_978B_DD1409C30859_.wvu.FilterData" localSheetId="0" hidden="1">'на 2025'!$A$4:$H$330</definedName>
    <definedName name="Z_2A567982_7892_4F86_A16D_3A26E4C78607_.wvu.FilterData" localSheetId="0" hidden="1">'на 2025'!$A$4:$H$330</definedName>
    <definedName name="Z_2A6F2DEB_E43C_4851_BD61_C2D3E4DD465D_.wvu.FilterData" localSheetId="0" hidden="1">'на 2025'!$A$4:$H$330</definedName>
    <definedName name="Z_2A9D3288_FE38_46DD_A0BD_6FD4437B54BF_.wvu.FilterData" localSheetId="0" hidden="1">'на 2025'!$A$4:$H$330</definedName>
    <definedName name="Z_2ABFD162_2396_40CA_8AA1_6D6B8B2ADEFC_.wvu.FilterData" localSheetId="0" hidden="1">'на 2025'!$A$4:$H$330</definedName>
    <definedName name="Z_2B15446F_3D95_4B00_9264_4B677551A413_.wvu.FilterData" localSheetId="0" hidden="1">'на 2025'!$A$4:$H$330</definedName>
    <definedName name="Z_2B4EF399_1F78_4650_9196_70339D27DB54_.wvu.FilterData" localSheetId="0" hidden="1">'на 2025'!$A$4:$H$330</definedName>
    <definedName name="Z_2B67E997_66AF_4883_9EE5_9876648FDDE9_.wvu.FilterData" localSheetId="0" hidden="1">'на 2025'!$A$4:$H$330</definedName>
    <definedName name="Z_2B6BAC9D_8ECF_4B5C_AEA7_CCE1C0524E55_.wvu.FilterData" localSheetId="0" hidden="1">'на 2025'!$A$4:$H$330</definedName>
    <definedName name="Z_2C029299_5EEC_4151_A9E2_241D31E08692_.wvu.FilterData" localSheetId="0" hidden="1">'на 2025'!$A$4:$H$330</definedName>
    <definedName name="Z_2C1C75F1_03BE_4DA1_BB06_91161FF1447B_.wvu.FilterData" localSheetId="0" hidden="1">'на 2025'!$A$4:$H$330</definedName>
    <definedName name="Z_2C43A648_766E_499E_95B2_EA6F7EA791D4_.wvu.FilterData" localSheetId="0" hidden="1">'на 2025'!$A$4:$H$330</definedName>
    <definedName name="Z_2C47EAD7_6B0B_40AB_9599_0BF3302E35F1_.wvu.FilterData" localSheetId="0" hidden="1">'на 2025'!$A$4:$E$120</definedName>
    <definedName name="Z_2C83C5CF_2113_4A26_AC8F_B29994F8C20B_.wvu.FilterData" localSheetId="0" hidden="1">'на 2025'!$A$4:$H$330</definedName>
    <definedName name="Z_2C84172E_586C_4D87_8195_A127AE7FA630_.wvu.FilterData" localSheetId="0" hidden="1">'на 2025'!$A$4:$H$330</definedName>
    <definedName name="Z_2C9B35C8_0958_4329_B3BA_1B34E888FA9D_.wvu.FilterData" localSheetId="0" hidden="1">'на 2025'!$A$4:$H$330</definedName>
    <definedName name="Z_2CA13149_FCDD_4675_859E_83B5251A0804_.wvu.FilterData" localSheetId="0" hidden="1">'на 2025'!$A$4:$H$330</definedName>
    <definedName name="Z_2CD18B03_71F5_4B8A_8C6C_592F5A66335B_.wvu.FilterData" localSheetId="0" hidden="1">'на 2025'!$A$4:$H$330</definedName>
    <definedName name="Z_2D011736_53B8_48A8_8C2E_71DD995F6546_.wvu.FilterData" localSheetId="0" hidden="1">'на 2025'!$A$4:$H$330</definedName>
    <definedName name="Z_2D48253C_8D8F_4D51_9A5D_ACD898BCC493_.wvu.FilterData" localSheetId="0" hidden="1">'на 2025'!$A$4:$H$330</definedName>
    <definedName name="Z_2D540280_F40F_4530_A32A_1FF2E78E7147_.wvu.FilterData" localSheetId="0" hidden="1">'на 2025'!$A$4:$H$330</definedName>
    <definedName name="Z_2D918A37_6905_4BEF_BC3A_DA45E968DAC3_.wvu.FilterData" localSheetId="0" hidden="1">'на 2025'!$A$4:$E$120</definedName>
    <definedName name="Z_2D97755C_B099_4001_9C5F_12A88788A461_.wvu.FilterData" localSheetId="0" hidden="1">'на 2025'!$A$4:$H$330</definedName>
    <definedName name="Z_2DCF6207_B24B_43F5_B844_6C1E92F9CADA_.wvu.FilterData" localSheetId="0" hidden="1">'на 2025'!$A$4:$H$330</definedName>
    <definedName name="Z_2DF88C31_E5A0_4DFE_877D_5A31D3992603_.wvu.Rows" localSheetId="0" hidden="1">'на 2025'!#REF!,'на 2025'!#REF!,'на 2025'!#REF!,'на 2025'!#REF!,'на 2025'!#REF!,'на 2025'!#REF!,'на 2025'!#REF!,'на 2025'!#REF!,'на 2025'!#REF!,'на 2025'!#REF!,'на 2025'!#REF!</definedName>
    <definedName name="Z_2EAB3EBF_78BA_4558_81F0_5F1DF77A14D3_.wvu.FilterData" localSheetId="0" hidden="1">'на 2025'!$A$4:$H$330</definedName>
    <definedName name="Z_2ED3F714_64B2_45E4_9B63_ABA316B799C6_.wvu.FilterData" localSheetId="0" hidden="1">'на 2025'!$A$4:$H$330</definedName>
    <definedName name="Z_2F0BEAEB_2F2B_4189_8A3F_29BE821E800A_.wvu.FilterData" localSheetId="0" hidden="1">'на 2025'!$A$4:$H$330</definedName>
    <definedName name="Z_2F3BAFC5_8792_4BC0_833F_5CB9ACB14A14_.wvu.FilterData" localSheetId="0" hidden="1">'на 2025'!$A$4:$E$120</definedName>
    <definedName name="Z_2F3DE7DB_1DEA_4A0C_88EC_B05C9EEC768F_.wvu.FilterData" localSheetId="0" hidden="1">'на 2025'!$A$4:$H$330</definedName>
    <definedName name="Z_2F6EDC09_23D3_4C07_9EAF_76DD4D3B3A18_.wvu.FilterData" localSheetId="0" hidden="1">'на 2025'!$A$4:$H$330</definedName>
    <definedName name="Z_2F72C4E3_E946_4870_A59B_C47D17A3E8B0_.wvu.FilterData" localSheetId="0" hidden="1">'на 2025'!$A$4:$H$330</definedName>
    <definedName name="Z_2F77E821_7D5E_4A2E_939F_8AC001F683D1_.wvu.FilterData" localSheetId="0" hidden="1">'на 2025'!$A$4:$H$330</definedName>
    <definedName name="Z_2F7AC811_CA37_46E3_866E_6E10DF43054A_.wvu.FilterData" localSheetId="0" hidden="1">'на 2025'!$A$4:$H$330</definedName>
    <definedName name="Z_2FAB8F10_5F5A_4B70_9158_E79B14A6565A_.wvu.FilterData" localSheetId="0" hidden="1">'на 2025'!$A$4:$H$330</definedName>
    <definedName name="Z_300D3722_BC5B_4EFC_A306_CB3461E96075_.wvu.FilterData" localSheetId="0" hidden="1">'на 2025'!$A$4:$H$330</definedName>
    <definedName name="Z_3023B4E6_3B5A_4EE2_B0CD_0EB8476E923A_.wvu.FilterData" localSheetId="0" hidden="1">'на 2025'!$A$4:$H$330</definedName>
    <definedName name="Z_30325303_BF31_42D5_AC1B_F6902B32CA33_.wvu.FilterData" localSheetId="0" hidden="1">'на 2025'!$A$4:$H$330</definedName>
    <definedName name="Z_304A3C28_C66E_433A_8796_E18A689B54D1_.wvu.FilterData" localSheetId="0" hidden="1">'на 2025'!$A$4:$H$330</definedName>
    <definedName name="Z_308AF0B3_EE19_4841_BBC0_915C9A7203E9_.wvu.FilterData" localSheetId="0" hidden="1">'на 2025'!$A$4:$H$330</definedName>
    <definedName name="Z_30F94082_E7C8_4DE7_AE26_19B3A4317363_.wvu.FilterData" localSheetId="0" hidden="1">'на 2025'!$A$4:$H$330</definedName>
    <definedName name="Z_315B3829_E75D_48BB_A407_88A96C0D6A4B_.wvu.FilterData" localSheetId="0" hidden="1">'на 2025'!$A$4:$H$330</definedName>
    <definedName name="Z_3169E1B8_6971_4325_933B_3FDE2BEB6DA0_.wvu.FilterData" localSheetId="0" hidden="1">'на 2025'!$A$4:$H$330</definedName>
    <definedName name="Z_316B9C14_7546_49E5_A384_4190EC7682DE_.wvu.FilterData" localSheetId="0" hidden="1">'на 2025'!$A$4:$H$330</definedName>
    <definedName name="Z_31985263_3556_4B71_A26F_62706F49B320_.wvu.FilterData" localSheetId="0" hidden="1">'на 2025'!$A$4:$E$120</definedName>
    <definedName name="Z_31AA5726_A0DC_4045_94FA_9EFB6200CDD3_.wvu.FilterData" localSheetId="0" hidden="1">'на 2025'!$A$4:$H$330</definedName>
    <definedName name="Z_31C5283F_7633_4B8A_ADD5_7EB245AE899F_.wvu.FilterData" localSheetId="0" hidden="1">'на 2025'!$A$4:$H$330</definedName>
    <definedName name="Z_31E849A6_B4EF_45EE_ADBC_BDC56906C3E6_.wvu.FilterData" localSheetId="0" hidden="1">'на 2025'!$A$4:$H$330</definedName>
    <definedName name="Z_31EABA3C_DD8D_46BF_85B1_09527EF8E816_.wvu.FilterData" localSheetId="0" hidden="1">'на 2025'!$A$4:$E$120</definedName>
    <definedName name="Z_320B1B6B_1198_44A6_8D72_260589D02390_.wvu.FilterData" localSheetId="0" hidden="1">'на 2025'!$A$4:$H$330</definedName>
    <definedName name="Z_32155998_B9E5_40FE_B2BB_A9BF49319547_.wvu.FilterData" localSheetId="0" hidden="1">'на 2025'!$A$4:$H$330</definedName>
    <definedName name="Z_3224B0C8_23D5_485F_BD6B_E54299A81576_.wvu.FilterData" localSheetId="0" hidden="1">'на 2025'!$A$4:$H$330</definedName>
    <definedName name="Z_325F1FA7_CEC2_4E5D_9CD5_9D28BC83DEC9_.wvu.FilterData" localSheetId="0" hidden="1">'на 2025'!$A$4:$H$330</definedName>
    <definedName name="Z_327D3863_28FE_46AD_A301_334172CA68F9_.wvu.FilterData" localSheetId="0" hidden="1">'на 2025'!$A$4:$H$330</definedName>
    <definedName name="Z_3289CE82_84CF_4027_86C6_73B0D4823691_.wvu.FilterData" localSheetId="0" hidden="1">'на 2025'!$A$4:$H$330</definedName>
    <definedName name="Z_328B1FBD_B9E0_4F8C_AA1F_438ED0F19823_.wvu.FilterData" localSheetId="0" hidden="1">'на 2025'!$A$4:$H$330</definedName>
    <definedName name="Z_32F81156_0F3B_49A8_B56D_9A01AA7C97FE_.wvu.FilterData" localSheetId="0" hidden="1">'на 2025'!$A$4:$H$330</definedName>
    <definedName name="Z_33081AFE_875F_4448_8DBB_C2288E582829_.wvu.FilterData" localSheetId="0" hidden="1">'на 2025'!$A$4:$H$330</definedName>
    <definedName name="Z_33125110_7692_46F9_8497_97072B3237C0_.wvu.FilterData" localSheetId="0" hidden="1">'на 2025'!$A$4:$H$330</definedName>
    <definedName name="Z_335B04C1_451F_4877_BF6B_96157808F586_.wvu.FilterData" localSheetId="0" hidden="1">'на 2025'!$A$4:$H$330</definedName>
    <definedName name="Z_33725023_9491_4856_AC32_391D3DCA1E13_.wvu.FilterData" localSheetId="0" hidden="1">'на 2025'!$A$4:$H$330</definedName>
    <definedName name="Z_3380C1EF_1CD9_4549_970D_274A000AED17_.wvu.FilterData" localSheetId="0" hidden="1">'на 2025'!$A$4:$H$330</definedName>
    <definedName name="Z_33995DBE_E7D5_4BC5_96C4_CB599185238D_.wvu.FilterData" localSheetId="0" hidden="1">'на 2025'!$A$4:$H$330</definedName>
    <definedName name="Z_33B1A243_1D43_46E3_9A6F_5452EA17ECBD_.wvu.FilterData" localSheetId="0" hidden="1">'на 2025'!$A$4:$H$330</definedName>
    <definedName name="Z_33F06620_89E2_4BA8_BAB0_6A7070FEBD8A_.wvu.FilterData" localSheetId="0" hidden="1">'на 2025'!$A$4:$H$330</definedName>
    <definedName name="Z_341157D5_6FE2_4CCE_98C5_3D5F2A4B115C_.wvu.FilterData" localSheetId="0" hidden="1">'на 2025'!$A$4:$H$330</definedName>
    <definedName name="Z_344509AE_957F_4C43_90DB_055457F491A3_.wvu.FilterData" localSheetId="0" hidden="1">'на 2025'!$A$4:$H$330</definedName>
    <definedName name="Z_344DC52C_2854_4D5A_9149_D6F9FB5D07E6_.wvu.FilterData" localSheetId="0" hidden="1">'на 2025'!$A$4:$H$330</definedName>
    <definedName name="Z_34587A22_A707_48EC_A6D8_8CA0D443CB5A_.wvu.FilterData" localSheetId="0" hidden="1">'на 2025'!$A$4:$H$330</definedName>
    <definedName name="Z_349EEACA_C7A1_441E_BFE3_096E57329F7C_.wvu.FilterData" localSheetId="0" hidden="1">'на 2025'!$A$4:$H$330</definedName>
    <definedName name="Z_34E97F8E_B808_4C29_AFA8_24160BA8B576_.wvu.FilterData" localSheetId="0" hidden="1">'на 2025'!$A$4:$E$120</definedName>
    <definedName name="Z_354643EC_374D_4252_A3BA_624B9338CCF6_.wvu.FilterData" localSheetId="0" hidden="1">'на 2025'!$A$4:$H$330</definedName>
    <definedName name="Z_356902C5_CBA1_407E_849C_39B6CAAFCD34_.wvu.FilterData" localSheetId="0" hidden="1">'на 2025'!$A$4:$H$330</definedName>
    <definedName name="Z_356FBDD5_3775_4781_9E0A_901095CE6157_.wvu.FilterData" localSheetId="0" hidden="1">'на 2025'!$A$4:$H$330</definedName>
    <definedName name="Z_3590FAD8_1A2F_459F_8B35_A95652F8329D_.wvu.FilterData" localSheetId="0" hidden="1">'на 2025'!$A$4:$H$330</definedName>
    <definedName name="Z_3597F15D_13FB_47E4_B2D7_0713796F1B32_.wvu.FilterData" localSheetId="0" hidden="1">'на 2025'!$A$4:$E$120</definedName>
    <definedName name="Z_35A82584_BCCD_413D_BF58_739C849379E3_.wvu.FilterData" localSheetId="0" hidden="1">'на 2025'!$A$4:$H$330</definedName>
    <definedName name="Z_35ACC04C_1574_41FF_A750_E4D141D78D72_.wvu.FilterData" localSheetId="0" hidden="1">'на 2025'!$A$4:$H$330</definedName>
    <definedName name="Z_35DC91D7_DFEE_463A_A7D9_074B26773C1E_.wvu.FilterData" localSheetId="0" hidden="1">'на 2025'!$A$4:$H$330</definedName>
    <definedName name="Z_35E8C880_405D_4881_A9CF_938A555EC19A_.wvu.FilterData" localSheetId="0" hidden="1">'на 2025'!$A$4:$H$330</definedName>
    <definedName name="Z_3611D4B3_6578_4507_971B_09764C0B1D01_.wvu.FilterData" localSheetId="0" hidden="1">'на 2025'!$A$4:$H$330</definedName>
    <definedName name="Z_36279478_DEDD_46A7_8B6D_9500CB65A35C_.wvu.FilterData" localSheetId="0" hidden="1">'на 2025'!$A$4:$E$120</definedName>
    <definedName name="Z_36282042_958F_4D98_9515_9E9271F26AA2_.wvu.FilterData" localSheetId="0" hidden="1">'на 2025'!$A$4:$E$120</definedName>
    <definedName name="Z_36483E9A_03E9_431F_B24B_73C77EA6547E_.wvu.FilterData" localSheetId="0" hidden="1">'на 2025'!$A$4:$H$330</definedName>
    <definedName name="Z_3653D1F7_F9A7_4491_9B26_6E6E061CDF8C_.wvu.FilterData" localSheetId="0" hidden="1">'на 2025'!$A$4:$H$330</definedName>
    <definedName name="Z_368728BB_F981_4DE3_8F4E_C77C2580C6B3_.wvu.FilterData" localSheetId="0" hidden="1">'на 2025'!$A$4:$H$330</definedName>
    <definedName name="Z_36AEB3FF_FCBC_4E21_8EFE_F20781816ED3_.wvu.FilterData" localSheetId="0" hidden="1">'на 2025'!$A$4:$E$120</definedName>
    <definedName name="Z_371CA4AD_891B_4B1D_9403_45AB26546607_.wvu.FilterData" localSheetId="0" hidden="1">'на 2025'!$A$4:$H$330</definedName>
    <definedName name="Z_373EC55C_3C90_4A55_BE2A_2CFBF157C08C_.wvu.FilterData" localSheetId="0" hidden="1">'на 2025'!$A$4:$H$330</definedName>
    <definedName name="Z_375FD1ED_0F0C_4C78_AE3D_1D583BC74E47_.wvu.FilterData" localSheetId="0" hidden="1">'на 2025'!$A$4:$H$330</definedName>
    <definedName name="Z_3780FC5F_184E_406C_B40E_6BE29406408E_.wvu.FilterData" localSheetId="0" hidden="1">'на 2025'!$A$4:$H$330</definedName>
    <definedName name="Z_3789C719_2C4D_4FFB_B9EF_5AA095975824_.wvu.FilterData" localSheetId="0" hidden="1">'на 2025'!$A$4:$H$330</definedName>
    <definedName name="Z_37AEFC82_93AA_4F05_AD8E_A5FE6E06BD4E_.wvu.FilterData" localSheetId="0" hidden="1">'на 2025'!$A$4:$H$330</definedName>
    <definedName name="Z_37EDBC68_51AE_4F08_B1E0_691E38145E5C_.wvu.FilterData" localSheetId="0" hidden="1">'на 2025'!$A$4:$H$330</definedName>
    <definedName name="Z_37F8CE32_8CE8_4D95_9C0E_63112E6EFFE9_.wvu.Cols" localSheetId="0" hidden="1">'на 2025'!#REF!</definedName>
    <definedName name="Z_37F8CE32_8CE8_4D95_9C0E_63112E6EFFE9_.wvu.FilterData" localSheetId="0" hidden="1">'на 2025'!$A$4:$E$120</definedName>
    <definedName name="Z_37F8CE32_8CE8_4D95_9C0E_63112E6EFFE9_.wvu.PrintArea" localSheetId="0" hidden="1">'на 2025'!$A$1:$H$120</definedName>
    <definedName name="Z_37F8CE32_8CE8_4D95_9C0E_63112E6EFFE9_.wvu.PrintTitles" localSheetId="0" hidden="1">'на 2025'!$3:$4</definedName>
    <definedName name="Z_37F8CE32_8CE8_4D95_9C0E_63112E6EFFE9_.wvu.Rows" localSheetId="0" hidden="1">'на 2025'!#REF!,'на 2025'!#REF!,'на 2025'!#REF!,'на 2025'!#REF!,'на 2025'!#REF!,'на 2025'!#REF!,'на 2025'!#REF!,'на 2025'!#REF!,'на 2025'!#REF!,'на 2025'!#REF!,'на 2025'!#REF!,'на 2025'!#REF!,'на 2025'!#REF!,'на 2025'!#REF!,'на 2025'!#REF!,'на 2025'!#REF!,'на 2025'!#REF!</definedName>
    <definedName name="Z_383A3B24_205B_41E1_8B64_11A60EE728F3_.wvu.FilterData" localSheetId="0" hidden="1">'на 2025'!$A$4:$H$330</definedName>
    <definedName name="Z_386EE007_6994_4AA6_8824_D461BF01F1EA_.wvu.FilterData" localSheetId="0" hidden="1">'на 2025'!$A$4:$H$330</definedName>
    <definedName name="Z_39134081_BD7F_40A8_9CC5_F690B7A14ED5_.wvu.FilterData" localSheetId="0" hidden="1">'на 2025'!$A$4:$H$330</definedName>
    <definedName name="Z_39152CCA_E24C_4636_8F69_78F40884D123_.wvu.FilterData" localSheetId="0" hidden="1">'на 2025'!$A$4:$H$330</definedName>
    <definedName name="Z_392972AF_6A30_4DF9_9CE7_A04365BB269E_.wvu.FilterData" localSheetId="0" hidden="1">'на 2025'!$A$4:$H$330</definedName>
    <definedName name="Z_392C659B_FD1D_4207_9A3C_2F9ACFC3057D_.wvu.FilterData" localSheetId="0" hidden="1">'на 2025'!$A$4:$H$330</definedName>
    <definedName name="Z_39344C49_E45E_47F3_AF8F_5BE86F62CCD4_.wvu.FilterData" localSheetId="0" hidden="1">'на 2025'!$A$4:$H$330</definedName>
    <definedName name="Z_394FB935_0201_44F8_9182_26C511D48F51_.wvu.FilterData" localSheetId="0" hidden="1">'на 2025'!$A$4:$H$330</definedName>
    <definedName name="Z_39590D4E_2BCD_4B07_9849_E2A8FE4749FE_.wvu.FilterData" localSheetId="0" hidden="1">'на 2025'!$A$4:$H$330</definedName>
    <definedName name="Z_39897EE2_53F6_432A_9A7F_7DBB2FBB08E4_.wvu.FilterData" localSheetId="0" hidden="1">'на 2025'!$A$4:$H$330</definedName>
    <definedName name="Z_39BDB0EB_9BA4_409E_B505_137EC009426F_.wvu.FilterData" localSheetId="0" hidden="1">'на 2025'!$A$4:$H$330</definedName>
    <definedName name="Z_39C96D4E_1C4D_4F18_8517_A4E3C24B1712_.wvu.FilterData" localSheetId="0" hidden="1">'на 2025'!$A$4:$H$330</definedName>
    <definedName name="Z_3A08D49D_7322_4FD5_90D4_F8436B9BCFE3_.wvu.FilterData" localSheetId="0" hidden="1">'на 2025'!$A$4:$H$330</definedName>
    <definedName name="Z_3A152827_EFCD_4FCD_A4F0_81C604FF3F88_.wvu.FilterData" localSheetId="0" hidden="1">'на 2025'!$A$4:$H$330</definedName>
    <definedName name="Z_3A256711_BA3B_4092_AB4C_FF72970EBAB2_.wvu.FilterData" localSheetId="0" hidden="1">'на 2025'!$A$4:$H$330</definedName>
    <definedName name="Z_3A3C36BB_10E7_4C1E_B0B9_7B6ED7A3EB3A_.wvu.FilterData" localSheetId="0" hidden="1">'на 2025'!$A$4:$H$330</definedName>
    <definedName name="Z_3A3DB971_386F_40FA_8DD4_4A74AFE3B4C9_.wvu.FilterData" localSheetId="0" hidden="1">'на 2025'!$A$4:$H$330</definedName>
    <definedName name="Z_3A4158DB_43A9_4C52_A745_4321A070D156_.wvu.FilterData" localSheetId="0" hidden="1">'на 2025'!$A$4:$H$330</definedName>
    <definedName name="Z_3A5F0832_8C54_433C_B5D6_6C764EF17CEE_.wvu.FilterData" localSheetId="0" hidden="1">'на 2025'!$A$4:$H$330</definedName>
    <definedName name="Z_3AAEA08B_779A_471D_BFA0_0D98BF9A4FAD_.wvu.FilterData" localSheetId="0" hidden="1">'на 2025'!$A$4:$E$120</definedName>
    <definedName name="Z_3ABBA6B1_F69F_4AC7_8A6D_97A73D7030DF_.wvu.FilterData" localSheetId="0" hidden="1">'на 2025'!$A$4:$H$330</definedName>
    <definedName name="Z_3B5BE635_B96C_468A_B7CB_62660C5467B8_.wvu.FilterData" localSheetId="0" hidden="1">'на 2025'!$A$4:$H$330</definedName>
    <definedName name="Z_3B9A8A09_51D3_4E7C_A285_7AC18DD1651A_.wvu.FilterData" localSheetId="0" hidden="1">'на 2025'!$A$4:$H$330</definedName>
    <definedName name="Z_3BA8851C_D45C_4CAD_BDD3_B93B3145A21A_.wvu.FilterData" localSheetId="0" hidden="1">'на 2025'!$A$4:$H$330</definedName>
    <definedName name="Z_3BD621A3_0F3D_4F7E_AD2D_ACFAF4F70567_.wvu.FilterData" localSheetId="0" hidden="1">'на 2025'!$A$4:$H$330</definedName>
    <definedName name="Z_3C004614_208B_4204_B653_20D136601D2F_.wvu.FilterData" localSheetId="0" hidden="1">'на 2025'!$A$4:$H$330</definedName>
    <definedName name="Z_3C2CE3F0_A22E_4579_837E_25F1C927ACA1_.wvu.FilterData" localSheetId="0" hidden="1">'на 2025'!$A$4:$H$330</definedName>
    <definedName name="Z_3C62C2D0_C27D_4A54_8798_05FBD22117F1_.wvu.FilterData" localSheetId="0" hidden="1">'на 2025'!$A$4:$H$330</definedName>
    <definedName name="Z_3C664174_3E98_4762_A560_3810A313981F_.wvu.FilterData" localSheetId="0" hidden="1">'на 2025'!$A$4:$H$330</definedName>
    <definedName name="Z_3C9F72CF_10C2_48CF_BBB6_A2B9A1393F37_.wvu.FilterData" localSheetId="0" hidden="1">'на 2025'!$A$4:$E$120</definedName>
    <definedName name="Z_3CBCA6B7_5D7C_44A4_844A_26E2A61FDE86_.wvu.FilterData" localSheetId="0" hidden="1">'на 2025'!$A$4:$H$330</definedName>
    <definedName name="Z_3CC3F56B_5227_4063_976C_33B40B3D891B_.wvu.FilterData" localSheetId="0" hidden="1">'на 2025'!$A$4:$H$330</definedName>
    <definedName name="Z_3CF21478_8215_40A8_AB1C_1DD94538FB83_.wvu.FilterData" localSheetId="0" hidden="1">'на 2025'!$A$4:$H$330</definedName>
    <definedName name="Z_3CF5067B_C0BF_4885_AAB9_F758BBB164A0_.wvu.FilterData" localSheetId="0" hidden="1">'на 2025'!$A$4:$H$330</definedName>
    <definedName name="Z_3D1280C8_646B_4BB2_862F_8A8207220C6A_.wvu.FilterData" localSheetId="0" hidden="1">'на 2025'!$A$4:$E$120</definedName>
    <definedName name="Z_3D12D47D_2661_467F_878A_C80F625F0D27_.wvu.FilterData" localSheetId="0" hidden="1">'на 2025'!$A$4:$H$330</definedName>
    <definedName name="Z_3D14EE7D_34E8_49C4_9F71_E355DAD136E8_.wvu.FilterData" localSheetId="0" hidden="1">'на 2025'!$A$4:$H$330</definedName>
    <definedName name="Z_3D221415_9606_4173_A756_975B19400305_.wvu.FilterData" localSheetId="0" hidden="1">'на 2025'!$A$4:$H$330</definedName>
    <definedName name="Z_3D4245D9_9AB3_43FE_97D0_205A6EA7E6E4_.wvu.FilterData" localSheetId="0" hidden="1">'на 2025'!$A$4:$H$330</definedName>
    <definedName name="Z_3D5A28D4_CB7B_405C_9FFF_EB22C14AB77F_.wvu.FilterData" localSheetId="0" hidden="1">'на 2025'!$A$4:$H$330</definedName>
    <definedName name="Z_3D6E136A_63AE_4912_A965_BD438229D989_.wvu.FilterData" localSheetId="0" hidden="1">'на 2025'!$A$4:$H$330</definedName>
    <definedName name="Z_3D767291_F26D_442B_900B_2A17CA4A2D3C_.wvu.FilterData" localSheetId="0" hidden="1">'на 2025'!$A$4:$H$330</definedName>
    <definedName name="Z_3D7C94FC_EDDE_4058_8FD5_8212AF68182B_.wvu.FilterData" localSheetId="0" hidden="1">'на 2025'!$A$4:$H$330</definedName>
    <definedName name="Z_3DB4F6FC_CE58_4083_A6ED_88DCB901BB99_.wvu.FilterData" localSheetId="0" hidden="1">'на 2025'!$A$4:$E$120</definedName>
    <definedName name="Z_3E14FD86_95B1_4D0E_A8F6_A4FFDE0E3FF0_.wvu.FilterData" localSheetId="0" hidden="1">'на 2025'!$A$4:$H$330</definedName>
    <definedName name="Z_3E7BBA27_FCB5_4D66_864C_8656009B9E88_.wvu.FilterData" localSheetId="0" hidden="1">'на 2025'!$A$1:$H$82</definedName>
    <definedName name="Z_3EC1E16A_0CEC_4EE9_952B_0BB3AAB74416_.wvu.FilterData" localSheetId="0" hidden="1">'на 2025'!$A$4:$H$330</definedName>
    <definedName name="Z_3EEA7E1A_5F2B_4408_A34C_1F0223B5B245_.wvu.FilterData" localSheetId="0" hidden="1">'на 2025'!$A$4:$H$330</definedName>
    <definedName name="Z_3EEA7E1A_5F2B_4408_A34C_1F0223B5B245_.wvu.PrintArea" localSheetId="0" hidden="1">'на 2025'!$A$1:$H$130</definedName>
    <definedName name="Z_3EEA7E1A_5F2B_4408_A34C_1F0223B5B245_.wvu.PrintTitles" localSheetId="0" hidden="1">'на 2025'!$3:$4</definedName>
    <definedName name="Z_3EF89CE4_40A8_4B16_B6F2_96EC7FE30589_.wvu.FilterData" localSheetId="0" hidden="1">'на 2025'!$A$4:$H$330</definedName>
    <definedName name="Z_3F0F098D_D998_48FD_BB26_7A5537CB4DC9_.wvu.FilterData" localSheetId="0" hidden="1">'на 2025'!$A$4:$H$330</definedName>
    <definedName name="Z_3F3CFF0B_5110_46D7_8A27_C26F124407EA_.wvu.FilterData" localSheetId="0" hidden="1">'на 2025'!$A$4:$H$330</definedName>
    <definedName name="Z_3F4B50A3_77F4_4415_B0BF_C7AAD2F22592_.wvu.FilterData" localSheetId="0" hidden="1">'на 2025'!$A$4:$H$330</definedName>
    <definedName name="Z_3F4E18FA_E0CE_43C2_A7F4_5CAE036892ED_.wvu.FilterData" localSheetId="0" hidden="1">'на 2025'!$A$4:$H$330</definedName>
    <definedName name="Z_3F7954D6_04C1_4B23_AE36_0FF9609A2280_.wvu.FilterData" localSheetId="0" hidden="1">'на 2025'!$A$4:$H$330</definedName>
    <definedName name="Z_3F839701_87D5_496C_AD9C_2B5AE5742513_.wvu.FilterData" localSheetId="0" hidden="1">'на 2025'!$A$4:$H$330</definedName>
    <definedName name="Z_3F8557A1_D4EC_4339_A616_2007CE75DDC1_.wvu.FilterData" localSheetId="0" hidden="1">'на 2025'!$A$4:$H$330</definedName>
    <definedName name="Z_3FE8ACF3_2097_4BA9_8230_2DBD30F09632_.wvu.FilterData" localSheetId="0" hidden="1">'на 2025'!$A$4:$H$330</definedName>
    <definedName name="Z_3FEA0B99_83A0_4934_91F1_66BC8E596ABB_.wvu.FilterData" localSheetId="0" hidden="1">'на 2025'!$A$4:$H$330</definedName>
    <definedName name="Z_3FEDCFF8_5450_469D_9A9E_38AB8819A083_.wvu.FilterData" localSheetId="0" hidden="1">'на 2025'!$A$4:$H$330</definedName>
    <definedName name="Z_4010A466_8EF3_4DC9_9FBC_042519271959_.wvu.FilterData" localSheetId="0" hidden="1">'на 2025'!$A$4:$H$330</definedName>
    <definedName name="Z_402DFE3F_A5E1_41E8_BB4F_E3062FAE22D8_.wvu.FilterData" localSheetId="0" hidden="1">'на 2025'!$A$4:$H$330</definedName>
    <definedName name="Z_402F317C_5579_45B0_BB74_EACFE896EBBA_.wvu.FilterData" localSheetId="0" hidden="1">'на 2025'!$A$4:$H$330</definedName>
    <definedName name="Z_403313B7_B74E_4D03_8AB9_B2A52A5BA330_.wvu.FilterData" localSheetId="0" hidden="1">'на 2025'!$A$4:$E$120</definedName>
    <definedName name="Z_4055661A_C391_44E3_B71B_DF824D593415_.wvu.FilterData" localSheetId="0" hidden="1">'на 2025'!$A$4:$E$120</definedName>
    <definedName name="Z_40B8C048_862D_4DCB_9F91_8183ECD065E2_.wvu.FilterData" localSheetId="0" hidden="1">'на 2025'!$A$4:$H$330</definedName>
    <definedName name="Z_40D25AAD_9606_42DD_B04B_5A573254B798_.wvu.FilterData" localSheetId="0" hidden="1">'на 2025'!$A$4:$H$330</definedName>
    <definedName name="Z_40F39B3E_1E08_41A8_90E8_035E8DF0251E_.wvu.FilterData" localSheetId="0" hidden="1">'на 2025'!$A$4:$H$330</definedName>
    <definedName name="Z_4102256A_B8EA_4260_93B3_E17EB54C607E_.wvu.FilterData" localSheetId="0" hidden="1">'на 2025'!$A$4:$H$330</definedName>
    <definedName name="Z_4130F198_7585_448E_AEB6_2D49F7E298D6_.wvu.FilterData" localSheetId="0" hidden="1">'на 2025'!$A$4:$H$330</definedName>
    <definedName name="Z_413E8ADC_60FE_4AEB_A365_51405ED7DAEF_.wvu.FilterData" localSheetId="0" hidden="1">'на 2025'!$A$4:$H$330</definedName>
    <definedName name="Z_415B8653_FE9C_472E_85AE_9CFA9B00FD5E_.wvu.FilterData" localSheetId="0" hidden="1">'на 2025'!$A$4:$E$120</definedName>
    <definedName name="Z_4160F3A5_81D5_462A_8FBE_76C810EB963B_.wvu.FilterData" localSheetId="0" hidden="1">'на 2025'!$A$4:$H$330</definedName>
    <definedName name="Z_418F9F46_9018_4AFC_A504_8CA60A905B83_.wvu.FilterData" localSheetId="0" hidden="1">'на 2025'!$A$4:$H$330</definedName>
    <definedName name="Z_41A2847A_411A_4D8D_8669_7A8FD6A7F9E8_.wvu.FilterData" localSheetId="0" hidden="1">'на 2025'!$A$4:$H$330</definedName>
    <definedName name="Z_41C6EAF5_F389_4A73_A5DF_3E2ABACB9DC1_.wvu.FilterData" localSheetId="0" hidden="1">'на 2025'!$A$4:$H$330</definedName>
    <definedName name="Z_420BFDE3_F640_49B9_A800_9C108FF5DCFE_.wvu.FilterData" localSheetId="0" hidden="1">'на 2025'!$A$4:$H$330</definedName>
    <definedName name="Z_422AF1DB_ADD9_4056_90D1_EF57FA0619FA_.wvu.FilterData" localSheetId="0" hidden="1">'на 2025'!$A$4:$H$330</definedName>
    <definedName name="Z_423AE2BD_6FE7_4E39_8400_BD8A00496896_.wvu.FilterData" localSheetId="0" hidden="1">'на 2025'!$A$4:$H$330</definedName>
    <definedName name="Z_42714258_A098_4563_9784_2B816EA3049D_.wvu.FilterData" localSheetId="0" hidden="1">'на 2025'!$A$4:$H$330</definedName>
    <definedName name="Z_427EE24E_89B6_4221_99D5_5289EC9DC798_.wvu.FilterData" localSheetId="0" hidden="1">'на 2025'!$A$4:$H$330</definedName>
    <definedName name="Z_42BF13A9_20A4_4030_912B_F63923E11DBF_.wvu.FilterData" localSheetId="0" hidden="1">'на 2025'!$A$4:$H$330</definedName>
    <definedName name="Z_432FB227_46D3_4B4C_9FB5_E0D855FA8E5C_.wvu.FilterData" localSheetId="0" hidden="1">'на 2025'!$A$4:$H$330</definedName>
    <definedName name="Z_4372C616_21B2_4F1C_9260_D166D9692190_.wvu.FilterData" localSheetId="0" hidden="1">'на 2025'!$A$4:$H$330</definedName>
    <definedName name="Z_4388DD05_A74C_4C1C_A344_6EEDB2F4B1B0_.wvu.FilterData" localSheetId="0" hidden="1">'на 2025'!$A$4:$E$120</definedName>
    <definedName name="Z_43AA75B7_7B20_4F8F_84A9_CCA8EDA56931_.wvu.FilterData" localSheetId="0" hidden="1">'на 2025'!$A$4:$H$330</definedName>
    <definedName name="Z_43AF271C_082A_4205_ACB8_46C70608433B_.wvu.FilterData" localSheetId="0" hidden="1">'на 2025'!$A$4:$H$330</definedName>
    <definedName name="Z_43B76E5B_B27A_44DE_9D52_DC260E10D781_.wvu.FilterData" localSheetId="0" hidden="1">'на 2025'!$A$4:$H$330</definedName>
    <definedName name="Z_43F7D742_5383_4CCE_A058_3A12F3676DF6_.wvu.FilterData" localSheetId="0" hidden="1">'на 2025'!$A$4:$H$330</definedName>
    <definedName name="Z_44335BD9_DD00_4918_94E1_3E96778F0440_.wvu.FilterData" localSheetId="0" hidden="1">'на 2025'!$A$4:$H$330</definedName>
    <definedName name="Z_445590C0_7350_4A17_AB85_F8DCF9494ECC_.wvu.FilterData" localSheetId="0" hidden="1">'на 2025'!$A$4:$E$120</definedName>
    <definedName name="Z_44589822_61B7_4709_8592_9353A3518931_.wvu.FilterData" localSheetId="0" hidden="1">'на 2025'!$A$4:$H$330</definedName>
    <definedName name="Z_446CFCBB_5B6F_49F1_AA1F_C15DDFF709FB_.wvu.FilterData" localSheetId="0" hidden="1">'на 2025'!$A$4:$H$330</definedName>
    <definedName name="Z_448249C8_AE56_4244_9A71_332B9BB563B1_.wvu.FilterData" localSheetId="0" hidden="1">'на 2025'!$A$4:$H$330</definedName>
    <definedName name="Z_4500807F_0E0F_40C0_A6A6_F5F607F7BCF2_.wvu.FilterData" localSheetId="0" hidden="1">'на 2025'!$A$4:$H$330</definedName>
    <definedName name="Z_450F7FB9_51C9_49D2_AD34_40F8D509E6A2_.wvu.FilterData" localSheetId="0" hidden="1">'на 2025'!$A$4:$H$330</definedName>
    <definedName name="Z_4518508D_B738_485B_8F09_2B48028E59D4_.wvu.FilterData" localSheetId="0" hidden="1">'на 2025'!$A$4:$H$330</definedName>
    <definedName name="Z_451DB9AC_E220_4CF8_90E7_942E1DAA4D0D_.wvu.FilterData" localSheetId="0" hidden="1">'на 2025'!$A$4:$H$330</definedName>
    <definedName name="Z_45394FC2_181E_425F_9DFF_B16FB4463D36_.wvu.FilterData" localSheetId="0" hidden="1">'на 2025'!$A$4:$H$330</definedName>
    <definedName name="Z_45547B9C_FEFB_4707_B25B_E9B3F9310A3B_.wvu.FilterData" localSheetId="0" hidden="1">'на 2025'!$A$4:$H$330</definedName>
    <definedName name="Z_45D27932_FD3D_46DE_B431_4E5606457D7F_.wvu.FilterData" localSheetId="0" hidden="1">'на 2025'!$A$4:$E$120</definedName>
    <definedName name="Z_45D7DC6D_F10E_4AED_AA57_74B50269F199_.wvu.FilterData" localSheetId="0" hidden="1">'на 2025'!$A$4:$H$330</definedName>
    <definedName name="Z_45D8F79C_BFDA_41F8_B50B_701EE9A84324_.wvu.FilterData" localSheetId="0" hidden="1">'на 2025'!$A$4:$H$330</definedName>
    <definedName name="Z_45DE1976_7F07_4EB4_8A9C_FB72D060BEFA_.wvu.FilterData" localSheetId="0" hidden="1">'на 2025'!$A$4:$H$330</definedName>
    <definedName name="Z_45DE1976_7F07_4EB4_8A9C_FB72D060BEFA_.wvu.PrintArea" localSheetId="0" hidden="1">'на 2025'!$A$1:$H$82</definedName>
    <definedName name="Z_45DE1976_7F07_4EB4_8A9C_FB72D060BEFA_.wvu.PrintTitles" localSheetId="0" hidden="1">'на 2025'!$3:$4</definedName>
    <definedName name="Z_46319EFC_E8F9_4AB4_B651_003555D87CD5_.wvu.FilterData" localSheetId="0" hidden="1">'на 2025'!$A$4:$H$330</definedName>
    <definedName name="Z_463A6E53_B01C_47C1_A90D_6BF2068600E6_.wvu.FilterData" localSheetId="0" hidden="1">'на 2025'!$A$4:$H$330</definedName>
    <definedName name="Z_463F3E4B_81D6_4261_A251_5FB4227E67B1_.wvu.FilterData" localSheetId="0" hidden="1">'на 2025'!$A$4:$H$330</definedName>
    <definedName name="Z_46446891_83DA_47D6_9103_49EBCEB6D93B_.wvu.FilterData" localSheetId="0" hidden="1">'на 2025'!$A$4:$H$330</definedName>
    <definedName name="Z_4646AC6A_1AED_414D_9F5A_8C20F4393FAC_.wvu.FilterData" localSheetId="0" hidden="1">'на 2025'!$A$4:$H$330</definedName>
    <definedName name="Z_464A6675_A54C_47A6_87B3_7B4DF2961434_.wvu.FilterData" localSheetId="0" hidden="1">'на 2025'!$A$4:$H$330</definedName>
    <definedName name="Z_46710F25_253B_4E24_937C_29641ECA4F50_.wvu.FilterData" localSheetId="0" hidden="1">'на 2025'!$A$4:$H$330</definedName>
    <definedName name="Z_46C945EC_D27D_4A60_A8D5_1F9A1B89FB2C_.wvu.FilterData" localSheetId="0" hidden="1">'на 2025'!$A$4:$H$330</definedName>
    <definedName name="Z_46EDADFA_EC35_46D3_9137_2B694BF910BA_.wvu.FilterData" localSheetId="0" hidden="1">'на 2025'!$A$4:$H$330</definedName>
    <definedName name="Z_46FA0456_FBE2_490D_A335_8F10CFE4BF88_.wvu.FilterData" localSheetId="0" hidden="1">'на 2025'!$A$4:$H$330</definedName>
    <definedName name="Z_471D790A_FD21_4FA1_B912_154469415B33_.wvu.FilterData" localSheetId="0" hidden="1">'на 2025'!$A$4:$H$330</definedName>
    <definedName name="Z_4720C812_40C5_4260_B911_34E04BC99BE2_.wvu.FilterData" localSheetId="0" hidden="1">'на 2025'!$A$4:$H$330</definedName>
    <definedName name="Z_4726D0B5_6007_40BF_A8EC_B141A003DE7E_.wvu.FilterData" localSheetId="0" hidden="1">'на 2025'!$A$4:$H$330</definedName>
    <definedName name="Z_474B57ED_4959_4C17_9ED5_42840CC1EF1F_.wvu.FilterData" localSheetId="0" hidden="1">'на 2025'!$A$4:$H$330</definedName>
    <definedName name="Z_475531EA_BFEE_4040_9376_1E6B48B40A25_.wvu.FilterData" localSheetId="0" hidden="1">'на 2025'!$A$4:$H$330</definedName>
    <definedName name="Z_4765959C_9F0B_44DF_B00A_10C6BB8CF204_.wvu.FilterData" localSheetId="0" hidden="1">'на 2025'!$A$4:$H$330</definedName>
    <definedName name="Z_476DBA6E_91D1_4913_8987_DE65424E41FC_.wvu.FilterData" localSheetId="0" hidden="1">'на 2025'!$A$4:$H$330</definedName>
    <definedName name="Z_477D6B5D_325A_45EE_9C5E_7F9C11D6E1EF_.wvu.FilterData" localSheetId="0" hidden="1">'на 2025'!$A$4:$H$330</definedName>
    <definedName name="Z_479800C9_BC8B_422C_889B_4C9F35B27918_.wvu.FilterData" localSheetId="0" hidden="1">'на 2025'!$A$4:$H$330</definedName>
    <definedName name="Z_47A8A680_8C4D_4709_925D_1B1D9945DCD8_.wvu.FilterData" localSheetId="0" hidden="1">'на 2025'!$A$4:$H$330</definedName>
    <definedName name="Z_47BCB1EA_366A_4F56_B866_A7D2D6FB6413_.wvu.FilterData" localSheetId="0" hidden="1">'на 2025'!$A$4:$H$330</definedName>
    <definedName name="Z_47C85F08_9616_48F1_AF5B_CF0A87A94857_.wvu.FilterData" localSheetId="0" hidden="1">'на 2025'!$A$4:$H$330</definedName>
    <definedName name="Z_47CE02E9_7BC4_47FC_9B44_1B5CC8466C98_.wvu.FilterData" localSheetId="0" hidden="1">'на 2025'!$A$4:$H$330</definedName>
    <definedName name="Z_47D766B6_F2A9_49CF_8C2A_8E9B4273AF86_.wvu.FilterData" localSheetId="0" hidden="1">'на 2025'!$A$4:$H$330</definedName>
    <definedName name="Z_47DE35B6_B347_4C65_8E49_C2008CA773EB_.wvu.FilterData" localSheetId="0" hidden="1">'на 2025'!$A$4:$E$120</definedName>
    <definedName name="Z_47E54F1A_929E_4350_846F_D427E0D466DD_.wvu.FilterData" localSheetId="0" hidden="1">'на 2025'!$A$4:$H$330</definedName>
    <definedName name="Z_485A205E_B278_4716_86C0_CC980D613050_.wvu.FilterData" localSheetId="0" hidden="1">'на 2025'!$A$4:$H$330</definedName>
    <definedName name="Z_486156AC_4370_4C02_BA8A_CB9B49D1A8EC_.wvu.FilterData" localSheetId="0" hidden="1">'на 2025'!$A$4:$H$330</definedName>
    <definedName name="Z_4861CA5D_AAF5_4F79_B1FC_28136A948C67_.wvu.FilterData" localSheetId="0" hidden="1">'на 2025'!$A$4:$H$330</definedName>
    <definedName name="Z_48C26F2B_4E28_4AC9_8343_04294D0560ED_.wvu.FilterData" localSheetId="0" hidden="1">'на 2025'!$A$4:$H$330</definedName>
    <definedName name="Z_48DA5D36_0C58_49EA_8441_4706633948A7_.wvu.FilterData" localSheetId="0" hidden="1">'на 2025'!$A$4:$H$330</definedName>
    <definedName name="Z_490A2F1C_31D3_46A4_90C2_4FE00A2A3110_.wvu.FilterData" localSheetId="0" hidden="1">'на 2025'!$A$4:$H$330</definedName>
    <definedName name="Z_491582A8_7C90_4B4B_B7C3_31600183C83A_.wvu.FilterData" localSheetId="0" hidden="1">'на 2025'!$A$4:$H$330</definedName>
    <definedName name="Z_491B9ECD_9A04_4974_988C_053596828378_.wvu.FilterData" localSheetId="0" hidden="1">'на 2025'!$A$4:$H$330</definedName>
    <definedName name="Z_493E5710_2C03_40EB_8EDF_01078CD2561D_.wvu.FilterData" localSheetId="0" hidden="1">'на 2025'!$A$4:$H$330</definedName>
    <definedName name="Z_494248FA_238D_478D_A4F9_307A931FFEE2_.wvu.FilterData" localSheetId="0" hidden="1">'на 2025'!$A$4:$H$330</definedName>
    <definedName name="Z_495CB41C_9D74_45FB_9A3C_30411D304A3A_.wvu.FilterData" localSheetId="0" hidden="1">'на 2025'!$A$4:$H$330</definedName>
    <definedName name="Z_4960F361_2F74_459E_92C6_C516C18C0598_.wvu.FilterData" localSheetId="0" hidden="1">'на 2025'!$A$4:$H$330</definedName>
    <definedName name="Z_49A00D62_0F99_4653_9E2B_7E81DC142BB9_.wvu.FilterData" localSheetId="0" hidden="1">'на 2025'!$A$4:$H$330</definedName>
    <definedName name="Z_49ACF293_ABE7_4698_9210_5F958A0FA9E4_.wvu.FilterData" localSheetId="0" hidden="1">'на 2025'!$A$4:$H$330</definedName>
    <definedName name="Z_49C611FC_45AE_4771_A9EB_23CB8A805F14_.wvu.FilterData" localSheetId="0" hidden="1">'на 2025'!$A$4:$H$330</definedName>
    <definedName name="Z_49C7329D_3247_4713_BC9A_64F0EE2B0B3C_.wvu.FilterData" localSheetId="0" hidden="1">'на 2025'!$A$4:$H$330</definedName>
    <definedName name="Z_49E10B09_97E3_41C9_892E_7D9C5DFF5740_.wvu.FilterData" localSheetId="0" hidden="1">'на 2025'!$A$4:$H$330</definedName>
    <definedName name="Z_49F2D403_965E_4EAD_9917_761D5083F09E_.wvu.FilterData" localSheetId="0" hidden="1">'на 2025'!$A$4:$H$330</definedName>
    <definedName name="Z_4A659025_264B_4535_9CC0_B58EAC1CFB45_.wvu.FilterData" localSheetId="0" hidden="1">'на 2025'!$A$4:$H$330</definedName>
    <definedName name="Z_4A89A224_FA7C_4B74_B4DF_6C8852478280_.wvu.FilterData" localSheetId="0" hidden="1">'на 2025'!$A$4:$H$330</definedName>
    <definedName name="Z_4A8D74AF_6B6C_4239_9EC3_301119213646_.wvu.FilterData" localSheetId="0" hidden="1">'на 2025'!$A$4:$H$330</definedName>
    <definedName name="Z_4ABBD3CC_DDF9_4C63_9B85_876452B234F3_.wvu.FilterData" localSheetId="0" hidden="1">'на 2025'!$A$4:$H$330</definedName>
    <definedName name="Z_4ACD5078_5B81_4758_B0EF_CE5F66AB6D3F_.wvu.FilterData" localSheetId="0" hidden="1">'на 2025'!$A$4:$H$330</definedName>
    <definedName name="Z_4AE5B387_4075_4E02_9E75_0FE7CAD9107A_.wvu.FilterData" localSheetId="0" hidden="1">'на 2025'!$A$4:$H$330</definedName>
    <definedName name="Z_4AE61192_90D6_4C2B_9424_00320246C826_.wvu.FilterData" localSheetId="0" hidden="1">'на 2025'!$A$4:$H$330</definedName>
    <definedName name="Z_4AF0FF7E_D940_4246_AB71_AC8FEDA2EF24_.wvu.FilterData" localSheetId="0" hidden="1">'на 2025'!$A$4:$H$330</definedName>
    <definedName name="Z_4B20F78A_DF0A_42A3_912F_886F8C470D6F_.wvu.FilterData" localSheetId="0" hidden="1">'на 2025'!$A$4:$H$330</definedName>
    <definedName name="Z_4B8100D5_9B41_4D1D_BD47_2CC7A425BCB9_.wvu.FilterData" localSheetId="0" hidden="1">'на 2025'!$A$4:$H$330</definedName>
    <definedName name="Z_4BB7905C_0E11_42F1_848D_90186131796A_.wvu.FilterData" localSheetId="0" hidden="1">'на 2025'!$A$4:$E$120</definedName>
    <definedName name="Z_4BCA28C5_7E3A_40C8_A15F_462662F852B7_.wvu.FilterData" localSheetId="0" hidden="1">'на 2025'!$A$4:$H$330</definedName>
    <definedName name="Z_4BE15B2D_077F_41A8_A21C_AB77D19D57D3_.wvu.FilterData" localSheetId="0" hidden="1">'на 2025'!$A$4:$H$330</definedName>
    <definedName name="Z_4C1FE39D_945F_4F14_94DF_F69B283DCD9F_.wvu.FilterData" localSheetId="0" hidden="1">'на 2025'!$A$4:$E$120</definedName>
    <definedName name="Z_4C5AA80C_68CA_4C2B_8F3C_522253E5C085_.wvu.FilterData" localSheetId="0" hidden="1">'на 2025'!$A$4:$H$330</definedName>
    <definedName name="Z_4C7AEF2E_DEBC_4646_819D_BEDF77BCC2B3_.wvu.FilterData" localSheetId="0" hidden="1">'на 2025'!$A$4:$H$330</definedName>
    <definedName name="Z_4C806A26_5E5B_481D_998D_4FC8D58C66DD_.wvu.FilterData" localSheetId="0" hidden="1">'на 2025'!$A$4:$H$330</definedName>
    <definedName name="Z_4C8FE8DC_A013_4BDA_A182_49DE5A00ABD2_.wvu.FilterData" localSheetId="0" hidden="1">'на 2025'!$A$4:$H$330</definedName>
    <definedName name="Z_4C94E062_1176_4975_B370_EC293EB401B1_.wvu.FilterData" localSheetId="0" hidden="1">'на 2025'!$A$4:$H$330</definedName>
    <definedName name="Z_4C99A172_787E_4AA6_A4A2_6DD4177EA173_.wvu.FilterData" localSheetId="0" hidden="1">'на 2025'!$A$4:$H$330</definedName>
    <definedName name="Z_4CA010EE_9FB5_4C7E_A14E_34EFE4C7E4F1_.wvu.FilterData" localSheetId="0" hidden="1">'на 2025'!$A$4:$H$330</definedName>
    <definedName name="Z_4CEB490B_58FB_4CA0_AAF2_63178FECD849_.wvu.FilterData" localSheetId="0" hidden="1">'на 2025'!$A$4:$H$330</definedName>
    <definedName name="Z_4D189DE0_63AE_458A_8798_EC162AE03310_.wvu.FilterData" localSheetId="0" hidden="1">'на 2025'!$A$4:$H$330</definedName>
    <definedName name="Z_4D26FCEB_1550_49EE_9AE5_F3BFD84C41FA_.wvu.FilterData" localSheetId="0" hidden="1">'на 2025'!$A$4:$H$330</definedName>
    <definedName name="Z_4D344B94_CB26_47C6_B6A8_48BF280293C1_.wvu.FilterData" localSheetId="0" hidden="1">'на 2025'!$A$4:$H$330</definedName>
    <definedName name="Z_4D3C307C_2E44_42C0_91B5_FB6A6E09D42B_.wvu.FilterData" localSheetId="0" hidden="1">'на 2025'!$A$4:$H$330</definedName>
    <definedName name="Z_4D99CC71_6DBB_4AFE_9DAC_A78E80D23EBD_.wvu.FilterData" localSheetId="0" hidden="1">'на 2025'!$A$4:$H$330</definedName>
    <definedName name="Z_4DBA5214_E42E_4E7C_B43C_190A2BF79ACC_.wvu.FilterData" localSheetId="0" hidden="1">'на 2025'!$A$4:$H$330</definedName>
    <definedName name="Z_4DC355BB_27E7_48C3_8843_13682156D4CC_.wvu.FilterData" localSheetId="0" hidden="1">'на 2025'!$A$4:$H$330</definedName>
    <definedName name="Z_4DC9D79A_8761_4284_BFE5_DFE7738AB4F8_.wvu.FilterData" localSheetId="0" hidden="1">'на 2025'!$A$4:$H$330</definedName>
    <definedName name="Z_4DE9F46A_98FE_4BB0_9B8D_B98B77744784_.wvu.FilterData" localSheetId="0" hidden="1">'на 2025'!$A$4:$H$330</definedName>
    <definedName name="Z_4DF21929_63B0_45D6_9063_EE3D75E46DF0_.wvu.FilterData" localSheetId="0" hidden="1">'на 2025'!$A$4:$H$330</definedName>
    <definedName name="Z_4E70B456_53A6_4A9B_B0D8_E54D21A50BAA_.wvu.FilterData" localSheetId="0" hidden="1">'на 2025'!$A$4:$H$330</definedName>
    <definedName name="Z_4EA492D8_B170_444C_A887_0AC42BCFF83B_.wvu.FilterData" localSheetId="0" hidden="1">'на 2025'!$A$4:$H$330</definedName>
    <definedName name="Z_4EA492D8_B170_444C_A887_0AC42BCFF83B_.wvu.PrintArea" localSheetId="0" hidden="1">'на 2025'!$A$1:$H$129</definedName>
    <definedName name="Z_4EA492D8_B170_444C_A887_0AC42BCFF83B_.wvu.PrintTitles" localSheetId="0" hidden="1">'на 2025'!$3:$4</definedName>
    <definedName name="Z_4EB9A2EB_6EC6_4AFE_AFFA_537868B4F130_.wvu.FilterData" localSheetId="0" hidden="1">'на 2025'!$A$4:$H$330</definedName>
    <definedName name="Z_4EF3C623_C372_46C1_AA60_4AC85C37C9F2_.wvu.FilterData" localSheetId="0" hidden="1">'на 2025'!$A$4:$H$330</definedName>
    <definedName name="Z_4F08029A_B8F0_4DA4_87B0_16FDC76C4FA3_.wvu.FilterData" localSheetId="0" hidden="1">'на 2025'!$A$4:$H$330</definedName>
    <definedName name="Z_4F4F3D49_5D0A_42E0_916A_69EDE30FA23F_.wvu.FilterData" localSheetId="0" hidden="1">'на 2025'!$A$4:$H$330</definedName>
    <definedName name="Z_4F60C1E8_FD12_4EB9_B1EF_504D376D6016_.wvu.FilterData" localSheetId="0" hidden="1">'на 2025'!$A$4:$H$330</definedName>
    <definedName name="Z_4F671476_0893_493B_87D6_3D13861B574F_.wvu.FilterData" localSheetId="0" hidden="1">'на 2025'!$A$4:$H$330</definedName>
    <definedName name="Z_4F722BF5_E65A_4740_B031_AC282DA34AF0_.wvu.FilterData" localSheetId="0" hidden="1">'на 2025'!$A$4:$H$330</definedName>
    <definedName name="Z_4F968996_50CA_4909_B525_F3DB87D166BD_.wvu.FilterData" localSheetId="0" hidden="1">'на 2025'!$A$4:$H$330</definedName>
    <definedName name="Z_4FA4A69A_6589_44A8_8710_9041295BCBA3_.wvu.FilterData" localSheetId="0" hidden="1">'на 2025'!$A$4:$H$330</definedName>
    <definedName name="Z_4FAD2EF3_287F_4A3E_B27D_BB990D450B84_.wvu.FilterData" localSheetId="0" hidden="1">'на 2025'!$A$4:$H$330</definedName>
    <definedName name="Z_4FE18469_4F1B_4C4F_94F8_2337C288BBDA_.wvu.FilterData" localSheetId="0" hidden="1">'на 2025'!$A$4:$H$330</definedName>
    <definedName name="Z_501BD111_0A82_4314_87A9_C3A7A4C96C99_.wvu.FilterData" localSheetId="0" hidden="1">'на 2025'!$A$4:$H$330</definedName>
    <definedName name="Z_5039ACE2_215B_49F3_AC23_F5E171EB2E04_.wvu.FilterData" localSheetId="0" hidden="1">'на 2025'!$A$4:$H$330</definedName>
    <definedName name="Z_504FE81F_4D3A_4ABA_AB98_0F0721A53EC1_.wvu.FilterData" localSheetId="0" hidden="1">'на 2025'!$A$4:$H$330</definedName>
    <definedName name="Z_5083B84B_F441_4EE3_9173_80DE4E181264_.wvu.FilterData" localSheetId="0" hidden="1">'на 2025'!$A$4:$H$330</definedName>
    <definedName name="Z_50C47821_D4D0_4482_B67B_271683C3EE7C_.wvu.FilterData" localSheetId="0" hidden="1">'на 2025'!$A$4:$H$330</definedName>
    <definedName name="Z_50C7EE06_D3E5_466A_B02E_784815AC69C9_.wvu.FilterData" localSheetId="0" hidden="1">'на 2025'!$A$4:$H$330</definedName>
    <definedName name="Z_50D920AB_62F5_4FD0_BCC1_EB462A85CE90_.wvu.FilterData" localSheetId="0" hidden="1">'на 2025'!$A$4:$H$330</definedName>
    <definedName name="Z_50F270BE_8CE5_4CA8_ACB0_0FE221C0502F_.wvu.FilterData" localSheetId="0" hidden="1">'на 2025'!$A$4:$H$330</definedName>
    <definedName name="Z_5118907D_F812_419B_BA38_C5D1A4D7AA9B_.wvu.FilterData" localSheetId="0" hidden="1">'на 2025'!$A$4:$H$330</definedName>
    <definedName name="Z_512708F0_FC6D_4404_BE68_DA23201791B7_.wvu.FilterData" localSheetId="0" hidden="1">'на 2025'!$A$4:$H$330</definedName>
    <definedName name="Z_512CD8D7_CD2F_47E7_B2C6_AE531D4C59BD_.wvu.FilterData" localSheetId="0" hidden="1">'на 2025'!$A$4:$H$330</definedName>
    <definedName name="Z_5142EBC1_4E86_41C1_8307_B66D4A0F24F0_.wvu.FilterData" localSheetId="0" hidden="1">'на 2025'!$A$4:$H$330</definedName>
    <definedName name="Z_51637613_0EB8_43CA_A073_E9BDD29429FF_.wvu.FilterData" localSheetId="0" hidden="1">'на 2025'!$A$4:$H$330</definedName>
    <definedName name="Z_51717657_C6AF_4384_91B7_3B4AAA3E7B00_.wvu.FilterData" localSheetId="0" hidden="1">'на 2025'!$A$4:$H$330</definedName>
    <definedName name="Z_5187EEFA_9E94_424B_9E98_435FA8598600_.wvu.FilterData" localSheetId="0" hidden="1">'на 2025'!$A$4:$H$330</definedName>
    <definedName name="Z_51BD5A76_12FD_4D74_BB88_134070337907_.wvu.FilterData" localSheetId="0" hidden="1">'на 2025'!$A$4:$H$330</definedName>
    <definedName name="Z_52051764_04EA_49FE_BED8_A5A087B594C8_.wvu.FilterData" localSheetId="0" hidden="1">'на 2025'!$A$4:$H$330</definedName>
    <definedName name="Z_5211D146_D07B_4B5D_8712_916865134037_.wvu.FilterData" localSheetId="0" hidden="1">'на 2025'!$A$4:$H$330</definedName>
    <definedName name="Z_52306391_FBA4_4117_8AD3_6946E8898C18_.wvu.FilterData" localSheetId="0" hidden="1">'на 2025'!$A$4:$H$330</definedName>
    <definedName name="Z_5253E1E1_F351_4BC1_B2DF_DE6F6B57B558_.wvu.FilterData" localSheetId="0" hidden="1">'на 2025'!$A$4:$H$330</definedName>
    <definedName name="Z_529A9D10_2BB0_46A7_944D_8ECDFA0395B8_.wvu.FilterData" localSheetId="0" hidden="1">'на 2025'!$A$4:$H$330</definedName>
    <definedName name="Z_52ACD1DE_5C8C_419B_897D_A938C2151D22_.wvu.FilterData" localSheetId="0" hidden="1">'на 2025'!$A$4:$H$330</definedName>
    <definedName name="Z_52C40832_4D48_45A4_B802_95C62DCB5A61_.wvu.FilterData" localSheetId="0" hidden="1">'на 2025'!$A$4:$E$120</definedName>
    <definedName name="Z_52D98C2C_B0C9_4504_AD76_8DEEBB040195_.wvu.FilterData" localSheetId="0" hidden="1">'на 2025'!$A$4:$H$330</definedName>
    <definedName name="Z_52F5BC9C_3CB5_4DD9_B732_2722A80051BB_.wvu.FilterData" localSheetId="0" hidden="1">'на 2025'!$A$4:$H$330</definedName>
    <definedName name="Z_53011515_95F3_4C88_88B6_C1D6475FC303_.wvu.FilterData" localSheetId="0" hidden="1">'на 2025'!$A$4:$H$330</definedName>
    <definedName name="Z_53198BA4_54AC_4165_B938_C4A1A748FFED_.wvu.FilterData" localSheetId="0" hidden="1">'на 2025'!$A$4:$H$330</definedName>
    <definedName name="Z_533612EA_605D_4AFD_803D_3C6F4E3E0B07_.wvu.FilterData" localSheetId="0" hidden="1">'на 2025'!$A$4:$H$330</definedName>
    <definedName name="Z_539CB3DF_9B66_4BE7_9074_8CE0405EB8A6_.wvu.Cols" localSheetId="0" hidden="1">'на 2025'!#REF!,'на 2025'!#REF!</definedName>
    <definedName name="Z_539CB3DF_9B66_4BE7_9074_8CE0405EB8A6_.wvu.FilterData" localSheetId="0" hidden="1">'на 2025'!$A$4:$H$330</definedName>
    <definedName name="Z_539CB3DF_9B66_4BE7_9074_8CE0405EB8A6_.wvu.PrintArea" localSheetId="0" hidden="1">'на 2025'!$A$1:$H$78</definedName>
    <definedName name="Z_539CB3DF_9B66_4BE7_9074_8CE0405EB8A6_.wvu.PrintTitles" localSheetId="0" hidden="1">'на 2025'!$3:$4</definedName>
    <definedName name="Z_543FDC9E_DC95_4C7A_84E4_76AA766A82EF_.wvu.FilterData" localSheetId="0" hidden="1">'на 2025'!$A$4:$H$330</definedName>
    <definedName name="Z_546EB4B2_C544_4B3E_891A_93D68659ED96_.wvu.FilterData" localSheetId="0" hidden="1">'на 2025'!$A$4:$H$330</definedName>
    <definedName name="Z_54703B32_BADE_4A70_9C97_888CD74744A0_.wvu.FilterData" localSheetId="0" hidden="1">'на 2025'!$A$4:$H$330</definedName>
    <definedName name="Z_54822599_E57A_41DC_B623_6CBDB22E6FE6_.wvu.FilterData" localSheetId="0" hidden="1">'на 2025'!$A$4:$H$330</definedName>
    <definedName name="Z_54998E4E_243D_4810_826F_6D61E2FD7B80_.wvu.FilterData" localSheetId="0" hidden="1">'на 2025'!$A$4:$H$330</definedName>
    <definedName name="Z_54BA7F95_777A_45AD_95C4_BDBF7D83E6C8_.wvu.FilterData" localSheetId="0" hidden="1">'на 2025'!$A$4:$H$330</definedName>
    <definedName name="Z_54BDF74E_34B0_41EB_B882_7F468D483B5C_.wvu.FilterData" localSheetId="0" hidden="1">'на 2025'!$A$4:$H$330</definedName>
    <definedName name="Z_54CFAFB5_5819_4D51_833E_B65C9A025E20_.wvu.FilterData" localSheetId="0" hidden="1">'на 2025'!$A$4:$H$330</definedName>
    <definedName name="Z_54DA9470_652D_4DF0_8CB1_3439E4794C58_.wvu.FilterData" localSheetId="0" hidden="1">'на 2025'!$A$4:$H$330</definedName>
    <definedName name="Z_55266A36_B6A9_42E1_8467_17D14F12BABD_.wvu.FilterData" localSheetId="0" hidden="1">'на 2025'!$A$4:$E$120</definedName>
    <definedName name="Z_552D5A2F_F398_4185_857D_A43E934E7BB7_.wvu.FilterData" localSheetId="0" hidden="1">'на 2025'!$A$4:$H$330</definedName>
    <definedName name="Z_55839524_8F04_4259_8691_71E7FD7B6883_.wvu.FilterData" localSheetId="0" hidden="1">'на 2025'!$A$4:$H$330</definedName>
    <definedName name="Z_55CB7F74_6D00_407D_AA88_E64A0FF010E6_.wvu.FilterData" localSheetId="0" hidden="1">'на 2025'!$A$4:$H$330</definedName>
    <definedName name="Z_55EE1BDA_956D_403F_8D1F_B35231B96519_.wvu.FilterData" localSheetId="0" hidden="1">'на 2025'!$A$4:$H$330</definedName>
    <definedName name="Z_55F24CBB_212F_42F4_BB98_92561BDA95C3_.wvu.FilterData" localSheetId="0" hidden="1">'на 2025'!$A$4:$H$330</definedName>
    <definedName name="Z_564F82E8_8306_4799_B1F9_06B1FD1FB16E_.wvu.FilterData" localSheetId="0" hidden="1">'на 2025'!$A$1:$H$82</definedName>
    <definedName name="Z_565A1A16_6A4F_4794_B3C1_1808DC7E86C0_.wvu.FilterData" localSheetId="0" hidden="1">'на 2025'!$A$4:$E$120</definedName>
    <definedName name="Z_568C3823_FEE7_49C8_B4CF_3D48541DA65C_.wvu.FilterData" localSheetId="0" hidden="1">'на 2025'!$A$4:$E$120</definedName>
    <definedName name="Z_5696C387_34DF_4BED_BB60_2D85436D9DA8_.wvu.FilterData" localSheetId="0" hidden="1">'на 2025'!$A$4:$H$330</definedName>
    <definedName name="Z_569FD3F9_A6FA_45D9_8B80_CBB8B875C559_.wvu.FilterData" localSheetId="0" hidden="1">'на 2025'!$A$4:$H$330</definedName>
    <definedName name="Z_56C18D87_C587_43F7_9147_D7827AADF66D_.wvu.FilterData" localSheetId="0" hidden="1">'на 2025'!$A$4:$E$120</definedName>
    <definedName name="Z_5729DC83_8713_4B21_9D2C_8A74D021747E_.wvu.FilterData" localSheetId="0" hidden="1">'на 2025'!$A$4:$E$120</definedName>
    <definedName name="Z_5730431A_42FA_4886_8F76_DA9C1179F65B_.wvu.FilterData" localSheetId="0" hidden="1">'на 2025'!$A$4:$H$330</definedName>
    <definedName name="Z_581B9A3C_30EB_4499_B1AD_5987817C7C5A_.wvu.FilterData" localSheetId="0" hidden="1">'на 2025'!$A$4:$H$330</definedName>
    <definedName name="Z_58270B81_2C5A_44D4_84D8_B29B6BA03243_.wvu.FilterData" localSheetId="0" hidden="1">'на 2025'!$A$4:$E$120</definedName>
    <definedName name="Z_5834E280_FA37_4F43_B5D8_B8D5A97A4524_.wvu.FilterData" localSheetId="0" hidden="1">'на 2025'!$A$4:$H$330</definedName>
    <definedName name="Z_588532FB_E590_42BD_A8D7_316787EC9467_.wvu.FilterData" localSheetId="0" hidden="1">'на 2025'!$A$4:$H$330</definedName>
    <definedName name="Z_58A2BFA9_7803_4AA8_99E8_85AF5847A611_.wvu.FilterData" localSheetId="0" hidden="1">'на 2025'!$A$4:$H$330</definedName>
    <definedName name="Z_58BFA8D4_CF88_4C84_B35F_981C21093C49_.wvu.FilterData" localSheetId="0" hidden="1">'на 2025'!$A$4:$H$330</definedName>
    <definedName name="Z_58C74091_8FAD_4093_9E52_EDA54F81A62E_.wvu.FilterData" localSheetId="0" hidden="1">'на 2025'!$A$4:$H$330</definedName>
    <definedName name="Z_58CE8401_55FD_4A64_AF35_0E6A771F42CD_.wvu.FilterData" localSheetId="0" hidden="1">'на 2025'!$A$4:$H$330</definedName>
    <definedName name="Z_58EAD7A7_C312_4E53_9D90_6DB268F00AAE_.wvu.FilterData" localSheetId="0" hidden="1">'на 2025'!$A$4:$H$330</definedName>
    <definedName name="Z_58EFAC3E_6DAA_4E10_964A_6BC23ECA3B99_.wvu.FilterData" localSheetId="0" hidden="1">'на 2025'!$A$4:$H$330</definedName>
    <definedName name="Z_5903C2CD_4F35_483D_B91D_3C09DC402413_.wvu.FilterData" localSheetId="0" hidden="1">'на 2025'!$A$4:$H$330</definedName>
    <definedName name="Z_59074C03_1A19_4344_8FE1_916D5A98CD29_.wvu.FilterData" localSheetId="0" hidden="1">'на 2025'!$A$4:$H$330</definedName>
    <definedName name="Z_593FC661_D3C9_4D5B_9F7F_4FD8BB281A5E_.wvu.FilterData" localSheetId="0" hidden="1">'на 2025'!$A$4:$H$330</definedName>
    <definedName name="Z_594E41CA_61EE_4A2D_B628_8692F751FB80_.wvu.FilterData" localSheetId="0" hidden="1">'на 2025'!$A$4:$H$330</definedName>
    <definedName name="Z_59942D46_CDA3_4A1E_845F_265C136BD749_.wvu.FilterData" localSheetId="0" hidden="1">'на 2025'!$A$4:$H$330</definedName>
    <definedName name="Z_5996ED13_8652_498D_8DEE_2CE867E1D6DA_.wvu.FilterData" localSheetId="0" hidden="1">'на 2025'!$A$4:$H$330</definedName>
    <definedName name="Z_59A15C04_4482_47BA_AAA2_857A77FCCD7B_.wvu.FilterData" localSheetId="0" hidden="1">'на 2025'!$A$4:$H$330</definedName>
    <definedName name="Z_59CCB0AC_39EE_4AC7_9307_7FE7718BECEC_.wvu.FilterData" localSheetId="0" hidden="1">'на 2025'!$A$4:$H$330</definedName>
    <definedName name="Z_59F91900_CAE9_4608_97BE_FBC0993C389F_.wvu.FilterData" localSheetId="0" hidden="1">'на 2025'!$A$4:$E$120</definedName>
    <definedName name="Z_5A0826D2_48E8_4049_87EB_8011A792B32A_.wvu.FilterData" localSheetId="0" hidden="1">'на 2025'!$A$4:$H$330</definedName>
    <definedName name="Z_5A1E401B_9CBB_4720_B34E_C1F970D8C1A4_.wvu.FilterData" localSheetId="0" hidden="1">'на 2025'!$A$4:$H$330</definedName>
    <definedName name="Z_5A5FF966_0E10_4BF8_B40F_C8478F0D995D_.wvu.FilterData" localSheetId="0" hidden="1">'на 2025'!$A$4:$H$330</definedName>
    <definedName name="Z_5AC843E8_BE7D_4B69_82E5_622B40389D76_.wvu.FilterData" localSheetId="0" hidden="1">'на 2025'!$A$4:$H$330</definedName>
    <definedName name="Z_5AED1EEB_F2BD_4EA8_B85A_ECC7CA9EB0BB_.wvu.FilterData" localSheetId="0" hidden="1">'на 2025'!$A$4:$H$330</definedName>
    <definedName name="Z_5B1A6EA8_24E2_45A1_ACEF_A535BCC31BBF_.wvu.FilterData" localSheetId="0" hidden="1">'на 2025'!$A$4:$H$330</definedName>
    <definedName name="Z_5B201F9D_0EC3_499C_A33C_1C4C3BFDAC63_.wvu.FilterData" localSheetId="0" hidden="1">'на 2025'!$A$4:$H$330</definedName>
    <definedName name="Z_5B530939_3820_4F41_B6AF_D342046937E2_.wvu.FilterData" localSheetId="0" hidden="1">'на 2025'!$A$4:$H$330</definedName>
    <definedName name="Z_5B621C2E_0EE1_488C_9DA4_F5609F15B54C_.wvu.FilterData" localSheetId="0" hidden="1">'на 2025'!$A$4:$H$330</definedName>
    <definedName name="Z_5B6D98E6_8929_4747_9889_173EDC254AC0_.wvu.FilterData" localSheetId="0" hidden="1">'на 2025'!$A$4:$H$330</definedName>
    <definedName name="Z_5B8F35C7_BACE_46B7_A289_D37993E37EE6_.wvu.FilterData" localSheetId="0" hidden="1">'на 2025'!$A$4:$H$330</definedName>
    <definedName name="Z_5BB994C0_0A73_4A06_8B55_4EFD3E0DBF0D_.wvu.FilterData" localSheetId="0" hidden="1">'на 2025'!$A$4:$H$330</definedName>
    <definedName name="Z_5BD6B32C_AA9C_477B_9D18_4933499B50B8_.wvu.FilterData" localSheetId="0" hidden="1">'на 2025'!$A$4:$H$330</definedName>
    <definedName name="Z_5C13A1A0_C535_4639_90BE_9B5D72B8AEDB_.wvu.FilterData" localSheetId="0" hidden="1">'на 2025'!$A$4:$E$120</definedName>
    <definedName name="Z_5C1EB056_6EEF_4598_848E_E932B26747D9_.wvu.FilterData" localSheetId="0" hidden="1">'на 2025'!$A$4:$H$330</definedName>
    <definedName name="Z_5C253E80_F3BD_4FE4_AB93_2FEE92134E33_.wvu.FilterData" localSheetId="0" hidden="1">'на 2025'!$A$4:$H$330</definedName>
    <definedName name="Z_5C287463_A1A8_4A64_B8DC_CFC023F9DDA3_.wvu.FilterData" localSheetId="0" hidden="1">'на 2025'!$A$4:$H$330</definedName>
    <definedName name="Z_5C312E7E_C392_4216_9BE9_33490BF52B04_.wvu.FilterData" localSheetId="0" hidden="1">'на 2025'!$A$4:$H$330</definedName>
    <definedName name="Z_5C519772_2A20_4B5B_841B_37C4DE3DF25F_.wvu.FilterData" localSheetId="0" hidden="1">'на 2025'!$A$4:$H$330</definedName>
    <definedName name="Z_5CD246D0_1B61_4A0E_94C1_5A06A3BBBCDE_.wvu.FilterData" localSheetId="0" hidden="1">'на 2025'!$A$4:$H$330</definedName>
    <definedName name="Z_5CDE7466_9008_4EE8_8F19_E26D937B15F6_.wvu.FilterData" localSheetId="0" hidden="1">'на 2025'!$A$4:$E$120</definedName>
    <definedName name="Z_5CF82977_E807_47D2_8BCE_08B6E0115AC7_.wvu.FilterData" localSheetId="0" hidden="1">'на 2025'!$A$4:$H$330</definedName>
    <definedName name="Z_5CF8FCD5_D471_4326_AE16_46A73366B8A0_.wvu.FilterData" localSheetId="0" hidden="1">'на 2025'!$A$4:$H$330</definedName>
    <definedName name="Z_5D02AC07_9DDA_4DED_8BC0_7F56C2780A3D_.wvu.FilterData" localSheetId="0" hidden="1">'на 2025'!$A$4:$H$330</definedName>
    <definedName name="Z_5D0C536E_5C8E_491C_A9DB_A2B27E25CEE3_.wvu.FilterData" localSheetId="0" hidden="1">'на 2025'!$A$4:$H$330</definedName>
    <definedName name="Z_5D1A8E24_0858_4B4C_9A88_78819F5A1F0E_.wvu.FilterData" localSheetId="0" hidden="1">'на 2025'!$A$4:$H$330</definedName>
    <definedName name="Z_5D493D37_85DF_4A0D_9E57_094C52290F45_.wvu.FilterData" localSheetId="0" hidden="1">'на 2025'!$A$4:$H$330</definedName>
    <definedName name="Z_5D611E98_6E20_4D72_BD87_7C150FFB93F0_.wvu.FilterData" localSheetId="0" hidden="1">'на 2025'!$A$4:$H$330</definedName>
    <definedName name="Z_5D6E508A_AC9C_480D_B018_D5F113D0C16C_.wvu.FilterData" localSheetId="0" hidden="1">'на 2025'!$A$4:$H$330</definedName>
    <definedName name="Z_5DA1F30B_C28D_4542_91B8_59775937AB4F_.wvu.FilterData" localSheetId="0" hidden="1">'на 2025'!$A$4:$H$330</definedName>
    <definedName name="Z_5DFBF4F8_E8CB_45B8_AEBD_E22AE27F7511_.wvu.FilterData" localSheetId="0" hidden="1">'на 2025'!$A$4:$H$330</definedName>
    <definedName name="Z_5E0BE2D3_6F94_4578_AD75_83964D519586_.wvu.FilterData" localSheetId="0" hidden="1">'на 2025'!$A$4:$H$330</definedName>
    <definedName name="Z_5E8319AA_70BE_4A15_908D_5BB7BC61D3F7_.wvu.FilterData" localSheetId="0" hidden="1">'на 2025'!$A$4:$H$330</definedName>
    <definedName name="Z_5EB104F4_627D_44E7_960F_6C67063C7D09_.wvu.FilterData" localSheetId="0" hidden="1">'на 2025'!$A$4:$H$330</definedName>
    <definedName name="Z_5EB1B5BB_79BE_4318_9140_3FA31802D519_.wvu.FilterData" localSheetId="0" hidden="1">'на 2025'!$A$4:$H$330</definedName>
    <definedName name="Z_5EB1B5BB_79BE_4318_9140_3FA31802D519_.wvu.PrintArea" localSheetId="0" hidden="1">'на 2025'!$A$1:$H$78</definedName>
    <definedName name="Z_5EB1B5BB_79BE_4318_9140_3FA31802D519_.wvu.PrintTitles" localSheetId="0" hidden="1">'на 2025'!$3:$4</definedName>
    <definedName name="Z_5EDF1D7D_DAF7_472B_BD79_F95ADF38BAAB_.wvu.FilterData" localSheetId="0" hidden="1">'на 2025'!$A$4:$H$330</definedName>
    <definedName name="Z_5F7F93D2_80EF_4EEE_9C9D_12AB30DD80D3_.wvu.FilterData" localSheetId="0" hidden="1">'на 2025'!$A$4:$H$330</definedName>
    <definedName name="Z_5FB953A5_71FF_4056_AF98_C9D06FF0EDF3_.wvu.Cols" localSheetId="0" hidden="1">'на 2025'!#REF!,'на 2025'!#REF!</definedName>
    <definedName name="Z_5FB953A5_71FF_4056_AF98_C9D06FF0EDF3_.wvu.FilterData" localSheetId="0" hidden="1">'на 2025'!$A$4:$H$330</definedName>
    <definedName name="Z_5FB953A5_71FF_4056_AF98_C9D06FF0EDF3_.wvu.PrintArea" localSheetId="0" hidden="1">'на 2025'!$A$1:$H$78</definedName>
    <definedName name="Z_5FB953A5_71FF_4056_AF98_C9D06FF0EDF3_.wvu.PrintTitles" localSheetId="0" hidden="1">'на 2025'!$3:$4</definedName>
    <definedName name="Z_6011A554_E1A4_465F_9A01_E0469A86D44D_.wvu.FilterData" localSheetId="0" hidden="1">'на 2025'!$A$4:$H$330</definedName>
    <definedName name="Z_60155C64_695E_458C_BBFE_B89C53118803_.wvu.FilterData" localSheetId="0" hidden="1">'на 2025'!$A$4:$H$330</definedName>
    <definedName name="Z_60657231_C99E_4191_A90E_C546FB588843_.wvu.FilterData" localSheetId="0" hidden="1">'на 2025'!$A$4:$E$120</definedName>
    <definedName name="Z_60669095_D958_429D_B74A_692F0AF6A5BF_.wvu.FilterData" localSheetId="0" hidden="1">'на 2025'!$A$4:$H$330</definedName>
    <definedName name="Z_6067E66A_4AAF_4047_B90C_8B0E1F070D71_.wvu.FilterData" localSheetId="0" hidden="1">'на 2025'!$A$4:$H$330</definedName>
    <definedName name="Z_6068C3FF_17AA_48A5_A88B_2523CBAC39AE_.wvu.FilterData" localSheetId="0" hidden="1">'на 2025'!$A$4:$H$330</definedName>
    <definedName name="Z_6068C3FF_17AA_48A5_A88B_2523CBAC39AE_.wvu.PrintArea" localSheetId="0" hidden="1">'на 2025'!$A$1:$H$120</definedName>
    <definedName name="Z_6068C3FF_17AA_48A5_A88B_2523CBAC39AE_.wvu.PrintTitles" localSheetId="0" hidden="1">'на 2025'!$3:$4</definedName>
    <definedName name="Z_6085EE75_36B7_47B2_BC4C_6C003E6E451C_.wvu.FilterData" localSheetId="0" hidden="1">'на 2025'!$A$4:$H$330</definedName>
    <definedName name="Z_6096DF59_5639_431F_ACAA_6E74367471D4_.wvu.FilterData" localSheetId="0" hidden="1">'на 2025'!$A$4:$H$330</definedName>
    <definedName name="Z_60B33E92_3815_4061_91AA_8E38B8895054_.wvu.FilterData" localSheetId="0" hidden="1">'на 2025'!$A$4:$E$120</definedName>
    <definedName name="Z_60BF1189_ADAB_462B_9E08_D32117501A4E_.wvu.FilterData" localSheetId="0" hidden="1">'на 2025'!$A$4:$H$330</definedName>
    <definedName name="Z_60DFA56E_3783_4CE7_A2DB_BDE153AF9137_.wvu.FilterData" localSheetId="0" hidden="1">'на 2025'!$A$4:$H$330</definedName>
    <definedName name="Z_615289EF_6552_4251_B1CB_A920EBB3195E_.wvu.FilterData" localSheetId="0" hidden="1">'на 2025'!$A$4:$H$330</definedName>
    <definedName name="Z_615C7B91_FF13_4408_A2AA_52DA69643ED1_.wvu.FilterData" localSheetId="0" hidden="1">'на 2025'!$A$4:$H$330</definedName>
    <definedName name="Z_61D3C2BE_E5C3_4670_8A8C_5EA015D7BE13_.wvu.FilterData" localSheetId="0" hidden="1">'на 2025'!$A$4:$H$330</definedName>
    <definedName name="Z_61D855EA_26E2_47AA_98CA_B871430445D9_.wvu.FilterData" localSheetId="0" hidden="1">'на 2025'!$A$4:$H$330</definedName>
    <definedName name="Z_61F39988_DD75_4570_9455_AB31CCAFEE4C_.wvu.FilterData" localSheetId="0" hidden="1">'на 2025'!$A$4:$H$330</definedName>
    <definedName name="Z_61FEE2C2_8D13_4755_8517_9B75B80FA4B1_.wvu.FilterData" localSheetId="0" hidden="1">'на 2025'!$A$4:$H$330</definedName>
    <definedName name="Z_6246324E_D224_4FAC_8C67_F9370E7D77EB_.wvu.FilterData" localSheetId="0" hidden="1">'на 2025'!$A$4:$H$330</definedName>
    <definedName name="Z_624EA417_1537_4932_82E6_067428E23D73_.wvu.FilterData" localSheetId="0" hidden="1">'на 2025'!$A$4:$H$330</definedName>
    <definedName name="Z_62534477_13C5_437C_87A9_3525FC60CE4D_.wvu.FilterData" localSheetId="0" hidden="1">'на 2025'!$A$4:$H$330</definedName>
    <definedName name="Z_62691467_BD46_47AE_A6DF_52CBD0D9817B_.wvu.FilterData" localSheetId="0" hidden="1">'на 2025'!$A$4:$E$120</definedName>
    <definedName name="Z_62A8387D_B08A_477D_ADE5_71912984F458_.wvu.FilterData" localSheetId="0" hidden="1">'на 2025'!$A$4:$H$330</definedName>
    <definedName name="Z_62AE6103_E87D_480F_B5E4_8DBCD8F5A21D_.wvu.FilterData" localSheetId="0" hidden="1">'на 2025'!$A$4:$H$330</definedName>
    <definedName name="Z_62BB10A5_EF28_4942_80EF_BF25E16F79EB_.wvu.FilterData" localSheetId="0" hidden="1">'на 2025'!$A$4:$H$330</definedName>
    <definedName name="Z_62C4D5B7_88F6_4885_99F7_CBFA0AACC2D9_.wvu.FilterData" localSheetId="0" hidden="1">'на 2025'!$A$4:$H$330</definedName>
    <definedName name="Z_62E7809F_D5DF_4BC1_AEFF_718779E2F7F6_.wvu.FilterData" localSheetId="0" hidden="1">'на 2025'!$A$4:$H$330</definedName>
    <definedName name="Z_62F28655_B8A8_45AE_A142_E93FF8C032BD_.wvu.FilterData" localSheetId="0" hidden="1">'на 2025'!$A$4:$H$330</definedName>
    <definedName name="Z_62F2B5AA_C3D1_4669_A4A0_184285923B8F_.wvu.FilterData" localSheetId="0" hidden="1">'на 2025'!$A$4:$H$330</definedName>
    <definedName name="Z_63162BBE_DEA3_4E9D_88C6_50A1C19A4306_.wvu.FilterData" localSheetId="0" hidden="1">'на 2025'!$A$4:$H$330</definedName>
    <definedName name="Z_63436FDB_9A91_4157_840D_70107C085942_.wvu.FilterData" localSheetId="0" hidden="1">'на 2025'!$A$4:$H$330</definedName>
    <definedName name="Z_636DA917_E508_45C7_B31A_50C91F940D46_.wvu.FilterData" localSheetId="0" hidden="1">'на 2025'!$A$4:$H$330</definedName>
    <definedName name="Z_63720CAA_47FE_4977_B082_29E1534276C7_.wvu.FilterData" localSheetId="0" hidden="1">'на 2025'!$A$4:$H$330</definedName>
    <definedName name="Z_63837FB1_85AF_4AD9_BBC8_C8ADCF419CB5_.wvu.FilterData" localSheetId="0" hidden="1">'на 2025'!$A$4:$H$330</definedName>
    <definedName name="Z_6388A221_DD71_4215_8F6D_83C36FBE9B4C_.wvu.FilterData" localSheetId="0" hidden="1">'на 2025'!$A$4:$H$330</definedName>
    <definedName name="Z_638AAAE8_8FF2_44D0_A160_BB2A9AEB5B72_.wvu.FilterData" localSheetId="0" hidden="1">'на 2025'!$A$4:$E$120</definedName>
    <definedName name="Z_63C83D66_6169_489B_A89B_FD0007FBD46E_.wvu.FilterData" localSheetId="0" hidden="1">'на 2025'!$A$4:$H$330</definedName>
    <definedName name="Z_63D45DC6_0D62_438A_9069_0A4378090381_.wvu.FilterData" localSheetId="0" hidden="1">'на 2025'!$A$4:$E$120</definedName>
    <definedName name="Z_63F4CB63_E6CD_425C_9121_044DE5020B98_.wvu.FilterData" localSheetId="0" hidden="1">'на 2025'!$A$4:$H$330</definedName>
    <definedName name="Z_643AF594_D948_4DA9_8B49_70D4487A1DD9_.wvu.FilterData" localSheetId="0" hidden="1">'на 2025'!$A$4:$H$330</definedName>
    <definedName name="Z_647EE6A0_6C8D_4FBF_BCF1_907D60975A5A_.wvu.FilterData" localSheetId="0" hidden="1">'на 2025'!$A$4:$H$330</definedName>
    <definedName name="Z_6484C65C_5FE4_445E_A3CE_D7A232EBC33C_.wvu.FilterData" localSheetId="0" hidden="1">'на 2025'!$A$4:$H$330</definedName>
    <definedName name="Z_648AB040_BD0E_49A1_BA40_87D3D9C0BA55_.wvu.FilterData" localSheetId="0" hidden="1">'на 2025'!$A$4:$H$330</definedName>
    <definedName name="Z_649E5CE3_4976_49D9_83DA_4E57FFC714BF_.wvu.Cols" localSheetId="0" hidden="1">'на 2025'!#REF!</definedName>
    <definedName name="Z_649E5CE3_4976_49D9_83DA_4E57FFC714BF_.wvu.FilterData" localSheetId="0" hidden="1">'на 2025'!$A$4:$H$330</definedName>
    <definedName name="Z_649E5CE3_4976_49D9_83DA_4E57FFC714BF_.wvu.PrintArea" localSheetId="0" hidden="1">'на 2025'!$A$1:$H$82</definedName>
    <definedName name="Z_649E5CE3_4976_49D9_83DA_4E57FFC714BF_.wvu.PrintTitles" localSheetId="0" hidden="1">'на 2025'!$3:$4</definedName>
    <definedName name="Z_64BFC62D_1786_4B13_8955_A52F4618EE47_.wvu.FilterData" localSheetId="0" hidden="1">'на 2025'!$A$4:$H$330</definedName>
    <definedName name="Z_64C01F03_E840_4B6E_960F_5E13E0981676_.wvu.FilterData" localSheetId="0" hidden="1">'на 2025'!$A$4:$H$330</definedName>
    <definedName name="Z_64F95B01_C57E_429C_BB6C_B031B0DD1DF2_.wvu.FilterData" localSheetId="0" hidden="1">'на 2025'!$A$4:$H$330</definedName>
    <definedName name="Z_6540516E_EA39_4A14_9CAD_25F29EA3696D_.wvu.FilterData" localSheetId="0" hidden="1">'на 2025'!$A$4:$H$330</definedName>
    <definedName name="Z_656F475B_806E_480A_9617_36CCDCA0487D_.wvu.FilterData" localSheetId="0" hidden="1">'на 2025'!$A$4:$H$330</definedName>
    <definedName name="Z_657583BD_474B_4EFE_A5D6_97F78CABE532_.wvu.FilterData" localSheetId="0" hidden="1">'на 2025'!$A$4:$H$330</definedName>
    <definedName name="Z_65B946BB_865B_45DA_A19D_A1AC6082DF5C_.wvu.FilterData" localSheetId="0" hidden="1">'на 2025'!$A$4:$H$330</definedName>
    <definedName name="Z_65D3F071_3287_4A77_B6B1_5DF1F6C04BB3_.wvu.FilterData" localSheetId="0" hidden="1">'на 2025'!$A$4:$H$330</definedName>
    <definedName name="Z_65E46399_26A7_441E_AB5B_054868B51F98_.wvu.FilterData" localSheetId="0" hidden="1">'на 2025'!$A$4:$H$330</definedName>
    <definedName name="Z_65F8B16B_220F_4FC8_86A4_6BDB56CB5C59_.wvu.FilterData" localSheetId="0" hidden="1">'на 2025'!$A$1:$H$82</definedName>
    <definedName name="Z_6629630C_23A4_443E_9074_F19022B204E8_.wvu.FilterData" localSheetId="0" hidden="1">'на 2025'!$A$4:$H$330</definedName>
    <definedName name="Z_6654CD2E_14AE_4299_8801_306919BA9D32_.wvu.FilterData" localSheetId="0" hidden="1">'на 2025'!$A$4:$H$330</definedName>
    <definedName name="Z_66550ABE_0FE4_4071_B1FA_6163FA599414_.wvu.FilterData" localSheetId="0" hidden="1">'на 2025'!$A$4:$H$330</definedName>
    <definedName name="Z_6656F77C_55F8_4E1C_A222_2E884838D2F2_.wvu.FilterData" localSheetId="0" hidden="1">'на 2025'!$A$4:$H$330</definedName>
    <definedName name="Z_665CCB24_5EC4_4776_8836_1FE268E1A768_.wvu.FilterData" localSheetId="0" hidden="1">'на 2025'!$A$4:$H$330</definedName>
    <definedName name="Z_667B535C_31EB_4690_B9D0_A1691F287780_.wvu.FilterData" localSheetId="0" hidden="1">'на 2025'!$A$4:$H$330</definedName>
    <definedName name="Z_6681E911_E707_472C_AB18_5A4B0F68217C_.wvu.FilterData" localSheetId="0" hidden="1">'на 2025'!$A$4:$H$330</definedName>
    <definedName name="Z_6685478C_9BCA_4591_AD70_C668CD426557_.wvu.FilterData" localSheetId="0" hidden="1">'на 2025'!$A$4:$H$330</definedName>
    <definedName name="Z_66EE8E68_84F1_44B5_B60B_7ED67214A421_.wvu.FilterData" localSheetId="0" hidden="1">'на 2025'!$A$4:$H$330</definedName>
    <definedName name="Z_67628636_B3A2_4AD6_B094_A3FADB174B53_.wvu.FilterData" localSheetId="0" hidden="1">'на 2025'!$A$4:$H$330</definedName>
    <definedName name="Z_67970FA2_DD68_4DC8_BABA_91BB584BBE5B_.wvu.FilterData" localSheetId="0" hidden="1">'на 2025'!$A$4:$H$330</definedName>
    <definedName name="Z_67971AFA_5010_43AA_8964_CEDCE49B3348_.wvu.FilterData" localSheetId="0" hidden="1">'на 2025'!$A$4:$H$330</definedName>
    <definedName name="Z_67A1158E_8E10_4053_B044_B8AB7C784C01_.wvu.FilterData" localSheetId="0" hidden="1">'на 2025'!$A$4:$H$330</definedName>
    <definedName name="Z_67A6B543_D9AE_4899_9831_5416ED77338D_.wvu.FilterData" localSheetId="0" hidden="1">'на 2025'!$A$4:$H$330</definedName>
    <definedName name="Z_67ADFAE6_A9AF_44D7_8539_93CD0F6B7849_.wvu.FilterData" localSheetId="0" hidden="1">'на 2025'!$A$4:$H$330</definedName>
    <definedName name="Z_67ADFAE6_A9AF_44D7_8539_93CD0F6B7849_.wvu.PrintArea" localSheetId="0" hidden="1">'на 2025'!$A$1:$H$129</definedName>
    <definedName name="Z_67ADFAE6_A9AF_44D7_8539_93CD0F6B7849_.wvu.PrintTitles" localSheetId="0" hidden="1">'на 2025'!$3:$4</definedName>
    <definedName name="Z_67CEEC89_8901_4825_883E_9C288CEBA3F4_.wvu.FilterData" localSheetId="0" hidden="1">'на 2025'!$A$4:$H$330</definedName>
    <definedName name="Z_6802493F_112D_4CC7_8180_E297DCFE7381_.wvu.FilterData" localSheetId="0" hidden="1">'на 2025'!$A$4:$H$330</definedName>
    <definedName name="Z_68543727_5837_47F3_A17E_A06AE03143F0_.wvu.FilterData" localSheetId="0" hidden="1">'на 2025'!$A$4:$H$330</definedName>
    <definedName name="Z_68683A58_471B_4FCB_952E_C9B39BF5837F_.wvu.FilterData" localSheetId="0" hidden="1">'на 2025'!$A$4:$H$330</definedName>
    <definedName name="Z_6882DFD6_786D_4D86_8A08_CC8196418C96_.wvu.FilterData" localSheetId="0" hidden="1">'на 2025'!$A$4:$H$330</definedName>
    <definedName name="Z_68B8F6E7_EBE0_41F6_B9CD_94F69633F7D5_.wvu.FilterData" localSheetId="0" hidden="1">'на 2025'!$A$4:$H$330</definedName>
    <definedName name="Z_68D9AF38_EECC_4FCE_940E_5FB5E14F32CF_.wvu.FilterData" localSheetId="0" hidden="1">'на 2025'!$A$4:$H$330</definedName>
    <definedName name="Z_6901CD30_42B7_4EC1_AF54_8AB710BFE495_.wvu.FilterData" localSheetId="0" hidden="1">'на 2025'!$A$4:$H$330</definedName>
    <definedName name="Z_69321B6F_CF2A_4DAB_82CF_8CAAD629F257_.wvu.FilterData" localSheetId="0" hidden="1">'на 2025'!$A$4:$H$330</definedName>
    <definedName name="Z_6960C5FC_23BB_416E_91A4_54843C57A92C_.wvu.FilterData" localSheetId="0" hidden="1">'на 2025'!$A$4:$H$330</definedName>
    <definedName name="Z_69DD4B2E_3C55_417C_8672_F19525836BE6_.wvu.FilterData" localSheetId="0" hidden="1">'на 2025'!$A$4:$H$330</definedName>
    <definedName name="Z_6A19F32A_B160_4483_91DD_03217B777DF3_.wvu.FilterData" localSheetId="0" hidden="1">'на 2025'!$A$4:$H$330</definedName>
    <definedName name="Z_6A3BD144_0140_4ADD_AD88_B274AA069B37_.wvu.FilterData" localSheetId="0" hidden="1">'на 2025'!$A$4:$H$330</definedName>
    <definedName name="Z_6A402979_51E9_4CAD_9C33_EBFCF826C549_.wvu.FilterData" localSheetId="0" hidden="1">'на 2025'!$A$4:$H$330</definedName>
    <definedName name="Z_6AC2739A_D9FC_4868_807C_949EE2AD99FE_.wvu.FilterData" localSheetId="0" hidden="1">'на 2025'!$A$4:$H$330</definedName>
    <definedName name="Z_6AE09898_DB20_4B56_B25D_C756C4A5A0A2_.wvu.FilterData" localSheetId="0" hidden="1">'на 2025'!$A$4:$H$330</definedName>
    <definedName name="Z_6AEA5634_12B3_4A66_97CA_20C5CDDF5872_.wvu.FilterData" localSheetId="0" hidden="1">'на 2025'!$A$4:$H$330</definedName>
    <definedName name="Z_6B30174D_06F6_400C_8FE4_A489A229C982_.wvu.FilterData" localSheetId="0" hidden="1">'на 2025'!$A$4:$H$330</definedName>
    <definedName name="Z_6B9F1A4E_485B_421D_A44C_0AAE5901E28D_.wvu.FilterData" localSheetId="0" hidden="1">'на 2025'!$A$4:$H$330</definedName>
    <definedName name="Z_6BE4E62B_4F97_4F96_9638_8ADCE8F932B1_.wvu.FilterData" localSheetId="0" hidden="1">'на 2025'!$A$4:$E$120</definedName>
    <definedName name="Z_6BE735CC_AF2E_4F67_B22D_A8AB001D3353_.wvu.FilterData" localSheetId="0" hidden="1">'на 2025'!$A$4:$E$120</definedName>
    <definedName name="Z_6C41C030_784A_4D40_9C2A_5E4F101860E1_.wvu.FilterData" localSheetId="0" hidden="1">'на 2025'!$A$4:$H$330</definedName>
    <definedName name="Z_6C574B3A_CBDC_4063_B039_06E2BE768645_.wvu.FilterData" localSheetId="0" hidden="1">'на 2025'!$A$4:$H$330</definedName>
    <definedName name="Z_6CF84B0C_144A_4CF4_A34E_B9147B738037_.wvu.FilterData" localSheetId="0" hidden="1">'на 2025'!$A$4:$E$120</definedName>
    <definedName name="Z_6D0240A6_9769_4874_8800_2DD838F2A024_.wvu.FilterData" localSheetId="0" hidden="1">'на 2025'!$A$4:$H$330</definedName>
    <definedName name="Z_6D091BF8_3118_4C66_BFCF_A396B92963B0_.wvu.FilterData" localSheetId="0" hidden="1">'на 2025'!$A$4:$H$330</definedName>
    <definedName name="Z_6D1C64E5_A594_47DE_BE16_E18FABE58137_.wvu.FilterData" localSheetId="0" hidden="1">'на 2025'!$A$4:$H$330</definedName>
    <definedName name="Z_6D692D1F_2186_4B62_878B_AABF13F25116_.wvu.FilterData" localSheetId="0" hidden="1">'на 2025'!$A$4:$H$330</definedName>
    <definedName name="Z_6D7CFBF1_75D3_41F3_8694_AE4E45FE6F72_.wvu.FilterData" localSheetId="0" hidden="1">'на 2025'!$A$4:$H$330</definedName>
    <definedName name="Z_6D832A67_3259_41B9_9C2E_CD7AF737A08B_.wvu.FilterData" localSheetId="0" hidden="1">'на 2025'!$A$4:$H$330</definedName>
    <definedName name="Z_6DBF7B6C_715F_4D34_957E_CDEA14F84B54_.wvu.FilterData" localSheetId="0" hidden="1">'на 2025'!$A$4:$H$330</definedName>
    <definedName name="Z_6DC5357A_CB08_43BF_90C5_44CA067A2BB4_.wvu.FilterData" localSheetId="0" hidden="1">'на 2025'!$A$4:$H$330</definedName>
    <definedName name="Z_6DD7E52C_7D15_44E4_BBFC_23C9C45F086C_.wvu.FilterData" localSheetId="0" hidden="1">'на 2025'!$A$4:$H$330</definedName>
    <definedName name="Z_6E1926CF_4906_4A55_811C_617ED8BB98BA_.wvu.FilterData" localSheetId="0" hidden="1">'на 2025'!$A$4:$H$330</definedName>
    <definedName name="Z_6E2D6686_B9FD_4BBA_8CD4_95C6386F5509_.wvu.FilterData" localSheetId="0" hidden="1">'на 2025'!$A$4:$E$120</definedName>
    <definedName name="Z_6E39427C_2468_4284_9D5A_D61995F8C16F_.wvu.FilterData" localSheetId="0" hidden="1">'на 2025'!$A$4:$H$330</definedName>
    <definedName name="Z_6E4A7295_8CE0_4D28_ABEF_D38EBAE7C204_.wvu.FilterData" localSheetId="0" hidden="1">'на 2025'!$A$4:$H$330</definedName>
    <definedName name="Z_6E4A7295_8CE0_4D28_ABEF_D38EBAE7C204_.wvu.PrintArea" localSheetId="0" hidden="1">'на 2025'!$A$1:$H$130</definedName>
    <definedName name="Z_6E4A7295_8CE0_4D28_ABEF_D38EBAE7C204_.wvu.PrintTitles" localSheetId="0" hidden="1">'на 2025'!$3:$4</definedName>
    <definedName name="Z_6E825DA6_B9DB_42A8_A522_056892337545_.wvu.FilterData" localSheetId="0" hidden="1">'на 2025'!$A$4:$H$330</definedName>
    <definedName name="Z_6EA02701_3F2F_435F_9474_BDBC1DC4D24C_.wvu.FilterData" localSheetId="0" hidden="1">'на 2025'!$A$4:$H$330</definedName>
    <definedName name="Z_6EC28D39_E7D9_4144_8AA6_2F0CD84ED7A9_.wvu.FilterData" localSheetId="0" hidden="1">'на 2025'!$A$4:$H$330</definedName>
    <definedName name="Z_6ECBF068_1C02_4E6C_B4E6_EB2B6EC464BD_.wvu.FilterData" localSheetId="0" hidden="1">'на 2025'!$A$4:$H$330</definedName>
    <definedName name="Z_6EE8F867_7A0E_491A_B66A_B24E4C46B22A_.wvu.FilterData" localSheetId="0" hidden="1">'на 2025'!$A$4:$H$330</definedName>
    <definedName name="Z_6F1223ED_6D7E_4BDC_97BD_57C6B16DF50B_.wvu.FilterData" localSheetId="0" hidden="1">'на 2025'!$A$4:$H$330</definedName>
    <definedName name="Z_6F188E27_E72B_48C9_888E_3A4AAF082D5A_.wvu.FilterData" localSheetId="0" hidden="1">'на 2025'!$A$4:$H$330</definedName>
    <definedName name="Z_6F5A12C8_A074_4C40_BB8E_7EC26830E12E_.wvu.FilterData" localSheetId="0" hidden="1">'на 2025'!$A$4:$H$330</definedName>
    <definedName name="Z_6F60BF81_D1A9_4E04_93E7_3EE7124B8D23_.wvu.FilterData" localSheetId="0" hidden="1">'на 2025'!$A$4:$E$120</definedName>
    <definedName name="Z_6F89F670_1EBA_4503_813F_77151FFF9214_.wvu.FilterData" localSheetId="0" hidden="1">'на 2025'!$A$4:$H$330</definedName>
    <definedName name="Z_6F8C9DEA_7228_4560_86D0_D8FE4FBC9B95_.wvu.FilterData" localSheetId="0" hidden="1">'на 2025'!$A$4:$H$330</definedName>
    <definedName name="Z_6FA95ECB_A72C_44B0_B29D_BED71D2AC5FA_.wvu.FilterData" localSheetId="0" hidden="1">'на 2025'!$A$4:$H$330</definedName>
    <definedName name="Z_6FC51FBE_9907_47C6_90D2_77583F097BE8_.wvu.FilterData" localSheetId="0" hidden="1">'на 2025'!$A$4:$H$330</definedName>
    <definedName name="Z_701E5EC3_E633_4389_A70E_4DD82E713CE4_.wvu.FilterData" localSheetId="0" hidden="1">'на 2025'!$A$4:$H$330</definedName>
    <definedName name="Z_7020B498_0752_4EA3_AECF_0DCB82870F8A_.wvu.FilterData" localSheetId="0" hidden="1">'на 2025'!$A$4:$H$330</definedName>
    <definedName name="Z_70240A43_3E96_4D78_A6E2_62D44EE34364_.wvu.FilterData" localSheetId="0" hidden="1">'на 2025'!$A$4:$H$330</definedName>
    <definedName name="Z_70563E19_BB5A_4FAB_8E42_6308F4D97788_.wvu.FilterData" localSheetId="0" hidden="1">'на 2025'!$A$4:$H$330</definedName>
    <definedName name="Z_70567FCD_AD22_4F19_9380_E5332B152F74_.wvu.FilterData" localSheetId="0" hidden="1">'на 2025'!$A$4:$H$330</definedName>
    <definedName name="Z_705B9265_FB16_46D2_8816_8AF84D72C023_.wvu.FilterData" localSheetId="0" hidden="1">'на 2025'!$A$4:$H$330</definedName>
    <definedName name="Z_706D67E7_3361_40B2_829D_8844AB8060E2_.wvu.FilterData" localSheetId="0" hidden="1">'на 2025'!$A$4:$E$120</definedName>
    <definedName name="Z_70E4543C_ADDB_4019_BDB2_F36D27861FA5_.wvu.FilterData" localSheetId="0" hidden="1">'на 2025'!$A$4:$H$330</definedName>
    <definedName name="Z_70F1B7E8_7988_4C81_9922_ABE1AE06A197_.wvu.FilterData" localSheetId="0" hidden="1">'на 2025'!$A$4:$H$330</definedName>
    <definedName name="Z_71392A7E_0652_42FB_9A5C_35A0D8CFF7F9_.wvu.FilterData" localSheetId="0" hidden="1">'на 2025'!$A$4:$H$330</definedName>
    <definedName name="Z_71C5E18D_A5D5_4D7F_80AC_09808577A853_.wvu.FilterData" localSheetId="0" hidden="1">'на 2025'!$A$4:$H$330</definedName>
    <definedName name="Z_72172EC9_47D4_4DE1_B525_60932B8BEA09_.wvu.FilterData" localSheetId="0" hidden="1">'на 2025'!$A$4:$H$330</definedName>
    <definedName name="Z_7246383F_5A7C_4469_ABE5_F3DE99D7B98C_.wvu.FilterData" localSheetId="0" hidden="1">'на 2025'!$A$4:$E$120</definedName>
    <definedName name="Z_727CF329_C3C3_4900_8882_0105D9B87052_.wvu.FilterData" localSheetId="0" hidden="1">'на 2025'!$A$4:$H$330</definedName>
    <definedName name="Z_728B417D_5E48_46CF_86FE_9C0FFD136F19_.wvu.FilterData" localSheetId="0" hidden="1">'на 2025'!$A$4:$H$330</definedName>
    <definedName name="Z_72971C39_5C91_4008_BD77_2DC24FDFDCB6_.wvu.FilterData" localSheetId="0" hidden="1">'на 2025'!$A$4:$H$330</definedName>
    <definedName name="Z_72BCCF18_7B1D_4731_977C_FF5C187A4C82_.wvu.FilterData" localSheetId="0" hidden="1">'на 2025'!$A$4:$H$330</definedName>
    <definedName name="Z_72C0943B_A5D5_4B80_AD54_166C5CDC74DE_.wvu.FilterData" localSheetId="0" hidden="1">'на 2025'!$A$1:$H$82</definedName>
    <definedName name="Z_72C0943B_A5D5_4B80_AD54_166C5CDC74DE_.wvu.PrintArea" localSheetId="0" hidden="1">'на 2025'!$A$1:$H$120</definedName>
    <definedName name="Z_72C0943B_A5D5_4B80_AD54_166C5CDC74DE_.wvu.PrintTitles" localSheetId="0" hidden="1">'на 2025'!$3:$4</definedName>
    <definedName name="Z_72CB31D4_C50A_4612_82B9_0E11FB5FE8EC_.wvu.FilterData" localSheetId="0" hidden="1">'на 2025'!$A$4:$H$330</definedName>
    <definedName name="Z_72DFFB58_5D13_43A4_BC47_BF1FDC630FF5_.wvu.FilterData" localSheetId="0" hidden="1">'на 2025'!$A$4:$H$330</definedName>
    <definedName name="Z_731D7D17_2CAD_4E49_B21B_35284930A024_.wvu.FilterData" localSheetId="0" hidden="1">'на 2025'!$A$4:$H$330</definedName>
    <definedName name="Z_7323520E_A194_436C_87C5_C72FEEBCF56F_.wvu.FilterData" localSheetId="0" hidden="1">'на 2025'!$A$4:$H$330</definedName>
    <definedName name="Z_73398870_7DE2_47AF_9E16_000A1BECF575_.wvu.FilterData" localSheetId="0" hidden="1">'на 2025'!$A$4:$H$330</definedName>
    <definedName name="Z_7351B774_7780_442A_903E_647131A150ED_.wvu.FilterData" localSheetId="0" hidden="1">'на 2025'!$A$4:$H$330</definedName>
    <definedName name="Z_7376FA42_13A1_4710_BABC_A35C9B40426F_.wvu.FilterData" localSheetId="0" hidden="1">'на 2025'!$A$4:$H$330</definedName>
    <definedName name="Z_7380FAB7_2847_422E_AA69_8A148FB82E5E_.wvu.FilterData" localSheetId="0" hidden="1">'на 2025'!$A$4:$H$330</definedName>
    <definedName name="Z_738A713F_AA01_44C0_AB1E_132F6B9C9BBC_.wvu.FilterData" localSheetId="0" hidden="1">'на 2025'!$A$4:$H$330</definedName>
    <definedName name="Z_738B00F3_F508_40C5_8ED8_17DDADA23817_.wvu.FilterData" localSheetId="0" hidden="1">'на 2025'!$A$4:$H$330</definedName>
    <definedName name="Z_73AF40CE_E82A_4A09_83D3_6960BF7CE17B_.wvu.FilterData" localSheetId="0" hidden="1">'на 2025'!$A$4:$H$330</definedName>
    <definedName name="Z_73CDEAEF_F5D2_4C7D_B3AC_27D3687E8E82_.wvu.FilterData" localSheetId="0" hidden="1">'на 2025'!$A$4:$H$330</definedName>
    <definedName name="Z_73DD0BF4_420B_48CB_9B9B_8A8636EFB6F5_.wvu.FilterData" localSheetId="0" hidden="1">'на 2025'!$A$4:$H$330</definedName>
    <definedName name="Z_73E4D329_537A_470D_AE7E_2DDEF167D537_.wvu.FilterData" localSheetId="0" hidden="1">'на 2025'!$A$4:$H$330</definedName>
    <definedName name="Z_73E6F369_0D34_44B9_8013_93F273F9FA95_.wvu.FilterData" localSheetId="0" hidden="1">'на 2025'!$A$4:$H$330</definedName>
    <definedName name="Z_73F0ED6E_160B_4C9C_BBF8_1211D4059F28_.wvu.FilterData" localSheetId="0" hidden="1">'на 2025'!$A$4:$H$330</definedName>
    <definedName name="Z_741C3AAD_37E5_4231_B8F1_6F6ABAB5BA70_.wvu.FilterData" localSheetId="0" hidden="1">'на 2025'!$A$1:$H$82</definedName>
    <definedName name="Z_742C8CE1_B323_4B6C_901C_E2B713ADDB04_.wvu.FilterData" localSheetId="0" hidden="1">'на 2025'!$A$4:$E$120</definedName>
    <definedName name="Z_74382D64_11E6_474B_9C9A_9483422A29B4_.wvu.FilterData" localSheetId="0" hidden="1">'на 2025'!$A$4:$H$330</definedName>
    <definedName name="Z_743EA156_0B10_4843_8270_9B97F02A1482_.wvu.FilterData" localSheetId="0" hidden="1">'на 2025'!$A$4:$H$330</definedName>
    <definedName name="Z_74577229_A8F0_4BE1_8538_5F8DFEC5ADD3_.wvu.FilterData" localSheetId="0" hidden="1">'на 2025'!$A$4:$H$330</definedName>
    <definedName name="Z_74738C0C_3CD5_40EF_B711_152337E0A6B8_.wvu.FilterData" localSheetId="0" hidden="1">'на 2025'!$A$4:$H$330</definedName>
    <definedName name="Z_747D690A_945F_42A8_9E10_CD07610AAC61_.wvu.FilterData" localSheetId="0" hidden="1">'на 2025'!$A$4:$H$330</definedName>
    <definedName name="Z_748F9DE0_4D4D_45B7_B0A6_8E38A8FAC9E9_.wvu.FilterData" localSheetId="0" hidden="1">'на 2025'!$A$4:$H$330</definedName>
    <definedName name="Z_7498B457_648C_4196_AECA_A75F2F27D7EB_.wvu.FilterData" localSheetId="0" hidden="1">'на 2025'!$A$4:$H$330</definedName>
    <definedName name="Z_74C2EF73_3DEA_44E7_9843_F28C5BABE517_.wvu.FilterData" localSheetId="0" hidden="1">'на 2025'!$A$4:$H$330</definedName>
    <definedName name="Z_74C40A01_5AB3_47F6_9386_8391501B6E85_.wvu.FilterData" localSheetId="0" hidden="1">'на 2025'!$A$4:$H$330</definedName>
    <definedName name="Z_74E76C1B_437A_4F95_A676_022F5E1C8D67_.wvu.FilterData" localSheetId="0" hidden="1">'на 2025'!$A$4:$H$330</definedName>
    <definedName name="Z_74ECEB2B_C3D2_427C_9DE7_014D9433BFD5_.wvu.FilterData" localSheetId="0" hidden="1">'на 2025'!$A$4:$H$330</definedName>
    <definedName name="Z_74F25527_9FBE_45D8_B38D_2B215FE8DD1E_.wvu.FilterData" localSheetId="0" hidden="1">'на 2025'!$A$4:$H$330</definedName>
    <definedName name="Z_75043654_F444_4A16_B62E_39173149E589_.wvu.FilterData" localSheetId="0" hidden="1">'на 2025'!$A$4:$H$330</definedName>
    <definedName name="Z_7538CB0A_7E3A_4528_832B_738FB937575D_.wvu.FilterData" localSheetId="0" hidden="1">'на 2025'!$A$4:$H$330</definedName>
    <definedName name="Z_754F617C_A583_450D_A783_605C32D65F26_.wvu.FilterData" localSheetId="0" hidden="1">'на 2025'!$A$4:$H$330</definedName>
    <definedName name="Z_7589330A_AF6B_42EC_BFB0_F2E82557DC52_.wvu.FilterData" localSheetId="0" hidden="1">'на 2025'!$A$4:$H$330</definedName>
    <definedName name="Z_75AAFA58_2F1C_4B98_8704_13B3E1922760_.wvu.FilterData" localSheetId="0" hidden="1">'на 2025'!$A$4:$H$330</definedName>
    <definedName name="Z_75D14FF6_AD92_418D_9E28_B55E8DCF34B6_.wvu.FilterData" localSheetId="0" hidden="1">'на 2025'!$A$4:$H$330</definedName>
    <definedName name="Z_75DDA49B_7597_4F29_A635_19044C255E7B_.wvu.FilterData" localSheetId="0" hidden="1">'на 2025'!$A$4:$H$330</definedName>
    <definedName name="Z_7612882B_C464_47F9_9F8B_7ACF00652094_.wvu.FilterData" localSheetId="0" hidden="1">'на 2025'!$A$4:$H$330</definedName>
    <definedName name="Z_762066AC_D656_4392_845D_8C6157B76764_.wvu.FilterData" localSheetId="0" hidden="1">'на 2025'!$A$4:$E$120</definedName>
    <definedName name="Z_7629112E_161F_44AA_9A6D_CD6A066EB200_.wvu.FilterData" localSheetId="0" hidden="1">'на 2025'!$A$4:$H$330</definedName>
    <definedName name="Z_762BAAE6_54C6_46DA_804D_66EF7BBB3D53_.wvu.FilterData" localSheetId="0" hidden="1">'на 2025'!$A$4:$H$330</definedName>
    <definedName name="Z_7654DBDC_86A8_4903_B5DC_30516E94F2C0_.wvu.FilterData" localSheetId="0" hidden="1">'на 2025'!$A$4:$H$330</definedName>
    <definedName name="Z_76FF979B_02AF_41B5_8997_14E73E4CFCD1_.wvu.FilterData" localSheetId="0" hidden="1">'на 2025'!$A$4:$H$330</definedName>
    <definedName name="Z_77081AB2_288F_4D22_9FAD_2429DAF1E510_.wvu.FilterData" localSheetId="0" hidden="1">'на 2025'!$A$4:$H$330</definedName>
    <definedName name="Z_7732915B_3E66_4107_A49B_68BF378A577A_.wvu.FilterData" localSheetId="0" hidden="1">'на 2025'!$A$4:$H$330</definedName>
    <definedName name="Z_773BA840_2C40_4655_A85B_36BB113E2671_.wvu.FilterData" localSheetId="0" hidden="1">'на 2025'!$A$4:$H$330</definedName>
    <definedName name="Z_777611BF_FE54_48A9_A8A8_0C82A3AE3A94_.wvu.FilterData" localSheetId="0" hidden="1">'на 2025'!$A$4:$H$330</definedName>
    <definedName name="Z_77793BBB_3CE3_4F10_8146_67E6617782D6_.wvu.FilterData" localSheetId="0" hidden="1">'на 2025'!$A$4:$H$330</definedName>
    <definedName name="Z_77A63986_14B1_4EEB_AC38_D386E2710F21_.wvu.FilterData" localSheetId="0" hidden="1">'на 2025'!$A$4:$H$330</definedName>
    <definedName name="Z_77B76B1C_BDA8_4C89_871E_AB104E2495A4_.wvu.FilterData" localSheetId="0" hidden="1">'на 2025'!$A$4:$H$330</definedName>
    <definedName name="Z_77C8A4C7_73CD_489B_AD61_50434F9ED691_.wvu.FilterData" localSheetId="0" hidden="1">'на 2025'!$A$4:$H$330</definedName>
    <definedName name="Z_784E79C4_44EE_4A5F_B5EE_E1C5DC2A73F5_.wvu.FilterData" localSheetId="0" hidden="1">'на 2025'!$A$4:$H$330</definedName>
    <definedName name="Z_78A64231_D3EC_469E_ACF6_EC92F17797B6_.wvu.FilterData" localSheetId="0" hidden="1">'на 2025'!$A$4:$H$330</definedName>
    <definedName name="Z_78BF5E7C_23BE_4A72_A533_FF7D5D687366_.wvu.FilterData" localSheetId="0" hidden="1">'на 2025'!$A$4:$H$330</definedName>
    <definedName name="Z_793C7B2D_7F2B_48EC_8A47_D2709381137D_.wvu.FilterData" localSheetId="0" hidden="1">'на 2025'!$A$4:$H$330</definedName>
    <definedName name="Z_799DB00F_141C_483B_A462_359C05A36D93_.wvu.FilterData" localSheetId="0" hidden="1">'на 2025'!$A$4:$E$120</definedName>
    <definedName name="Z_79BCD73E_CB12_458D_A030_0E22063CF7CB_.wvu.FilterData" localSheetId="0" hidden="1">'на 2025'!$A$4:$H$330</definedName>
    <definedName name="Z_79E1EFBF_E68B_429F_938B_71E87E8D08B0_.wvu.FilterData" localSheetId="0" hidden="1">'на 2025'!$A$4:$H$330</definedName>
    <definedName name="Z_79E4D554_5B2C_41A7_B934_B430838AA03E_.wvu.FilterData" localSheetId="0" hidden="1">'на 2025'!$A$4:$H$330</definedName>
    <definedName name="Z_7A01CF94_90AE_4821_93EE_D3FE8D12D8D5_.wvu.FilterData" localSheetId="0" hidden="1">'на 2025'!$A$4:$H$330</definedName>
    <definedName name="Z_7A053618_D6F1_44D8_9706_BF53C1F4510B_.wvu.FilterData" localSheetId="0" hidden="1">'на 2025'!$A$4:$H$330</definedName>
    <definedName name="Z_7A09065A_45D5_4C53_B9DD_121DF6719D64_.wvu.FilterData" localSheetId="0" hidden="1">'на 2025'!$A$4:$E$120</definedName>
    <definedName name="Z_7A1923BB_1353_4D11_A1E6_A6997E46258F_.wvu.FilterData" localSheetId="0" hidden="1">'на 2025'!$A$4:$H$330</definedName>
    <definedName name="Z_7A581F71_E82E_4B42_ADFE_CBB110352CF0_.wvu.FilterData" localSheetId="0" hidden="1">'на 2025'!$A$4:$H$330</definedName>
    <definedName name="Z_7A71A7FF_8800_4D00_AEC1_1B599D526CDE_.wvu.FilterData" localSheetId="0" hidden="1">'на 2025'!$A$4:$H$330</definedName>
    <definedName name="Z_7A78ECA4_7C17_4F5A_973B_DD5C129CB6D4_.wvu.FilterData" localSheetId="0" hidden="1">'на 2025'!$A$4:$H$330</definedName>
    <definedName name="Z_7AE14342_BF53_4FA2_8C85_1038D8BA9596_.wvu.FilterData" localSheetId="0" hidden="1">'на 2025'!$A$4:$E$120</definedName>
    <definedName name="Z_7AFB50A9_AFA8_4F69_982A_BEC173542E4E_.wvu.FilterData" localSheetId="0" hidden="1">'на 2025'!$A$4:$H$330</definedName>
    <definedName name="Z_7B245AB0_C2AF_4822_BFC4_2399F85856C1_.wvu.Cols" localSheetId="0" hidden="1">'на 2025'!#REF!,'на 2025'!#REF!</definedName>
    <definedName name="Z_7B245AB0_C2AF_4822_BFC4_2399F85856C1_.wvu.FilterData" localSheetId="0" hidden="1">'на 2025'!$A$4:$H$330</definedName>
    <definedName name="Z_7B245AB0_C2AF_4822_BFC4_2399F85856C1_.wvu.PrintArea" localSheetId="0" hidden="1">'на 2025'!$A$1:$H$78</definedName>
    <definedName name="Z_7B245AB0_C2AF_4822_BFC4_2399F85856C1_.wvu.PrintTitles" localSheetId="0" hidden="1">'на 2025'!$3:$4</definedName>
    <definedName name="Z_7B2F0226_1CF4_40F9_9E7A_C6F10C42BF7C_.wvu.FilterData" localSheetId="0" hidden="1">'на 2025'!$A$4:$H$330</definedName>
    <definedName name="Z_7B5532A3_3C68_44AF_A8E4_AE10D954DC8B_.wvu.FilterData" localSheetId="0" hidden="1">'на 2025'!$A$4:$H$330</definedName>
    <definedName name="Z_7B62BF6C_2DDB_46CD_B4C4_80B825A93D30_.wvu.FilterData" localSheetId="0" hidden="1">'на 2025'!$A$4:$H$330</definedName>
    <definedName name="Z_7B77AEA7_9EB0_430F_94C7_6393A69B0369_.wvu.FilterData" localSheetId="0" hidden="1">'на 2025'!$A$4:$H$330</definedName>
    <definedName name="Z_7B8C93E6_79ED_458F_BC1A_D66C91E9667A_.wvu.FilterData" localSheetId="0" hidden="1">'на 2025'!$A$4:$H$330</definedName>
    <definedName name="Z_7BA445E6_50A0_4F67_81F2_B2945A5BFD3F_.wvu.FilterData" localSheetId="0" hidden="1">'на 2025'!$A$4:$H$330</definedName>
    <definedName name="Z_7BC27702_AD83_4B6E_860E_D694439F877D_.wvu.FilterData" localSheetId="0" hidden="1">'на 2025'!$A$4:$E$120</definedName>
    <definedName name="Z_7BD097E9_BD61_4892_A158_C7E1E23A1D9F_.wvu.FilterData" localSheetId="0" hidden="1">'на 2025'!$A$4:$H$330</definedName>
    <definedName name="Z_7BD516CE_5FCE_4EC2_88E4_FCD9C2126AA9_.wvu.FilterData" localSheetId="0" hidden="1">'на 2025'!$A$4:$H$330</definedName>
    <definedName name="Z_7BFDFC40_4470_49AC_BDB3_8C8ED1EAF41E_.wvu.FilterData" localSheetId="0" hidden="1">'на 2025'!$A$4:$H$330</definedName>
    <definedName name="Z_7C23B52F_243B_4908_ACCE_2C6A732F4CE2_.wvu.FilterData" localSheetId="0" hidden="1">'на 2025'!$A$4:$H$330</definedName>
    <definedName name="Z_7C5735B6_B983_4E14_B7E4_71C183F79239_.wvu.FilterData" localSheetId="0" hidden="1">'на 2025'!$A$4:$H$330</definedName>
    <definedName name="Z_7C66AA40_D32F_4A0A_BA98_46DA39F18786_.wvu.FilterData" localSheetId="0" hidden="1">'на 2025'!$A$4:$H$330</definedName>
    <definedName name="Z_7C8419B0_E00C_499C_9768_6CFB756221D1_.wvu.FilterData" localSheetId="0" hidden="1">'на 2025'!$A$4:$H$330</definedName>
    <definedName name="Z_7C84ED2D_E7BD_40F2_B00B_6725C0DD50EA_.wvu.FilterData" localSheetId="0" hidden="1">'на 2025'!$A$4:$H$330</definedName>
    <definedName name="Z_7C893C1F_D0D9_4F0A_9020_99A92C2E7559_.wvu.FilterData" localSheetId="0" hidden="1">'на 2025'!$A$4:$H$330</definedName>
    <definedName name="Z_7CB2D520_A8A5_4D6C_BE39_64C505DBAE2C_.wvu.FilterData" localSheetId="0" hidden="1">'на 2025'!$A$4:$H$330</definedName>
    <definedName name="Z_7CB9D1CB_80BA_40B4_9A94_7ED38A1B10BF_.wvu.FilterData" localSheetId="0" hidden="1">'на 2025'!$A$4:$H$330</definedName>
    <definedName name="Z_7CDE2F56_3345_434D_8F5F_94498BC5B07B_.wvu.FilterData" localSheetId="0" hidden="1">'на 2025'!$A$4:$H$330</definedName>
    <definedName name="Z_7D3CF40D_731A_458F_92D4_5239AC179A47_.wvu.FilterData" localSheetId="0" hidden="1">'на 2025'!$A$4:$H$330</definedName>
    <definedName name="Z_7D6D3F29_170C_4CEB_BDC6_C81A37A07D8F_.wvu.FilterData" localSheetId="0" hidden="1">'на 2025'!$A$4:$H$330</definedName>
    <definedName name="Z_7D748AFA_A668_4029_AD67_E233DAE0B748_.wvu.FilterData" localSheetId="0" hidden="1">'на 2025'!$A$4:$H$330</definedName>
    <definedName name="Z_7DA3DBC5_7099_41C0_BD0D_D2ECF1F9BB86_.wvu.FilterData" localSheetId="0" hidden="1">'на 2025'!$A$4:$H$330</definedName>
    <definedName name="Z_7DB24378_D193_4D04_9739_831C8625EEAE_.wvu.FilterData" localSheetId="0" hidden="1">'на 2025'!$A$4:$H$58</definedName>
    <definedName name="Z_7DE2C6BB_5F23_4345_9D0D_B5B4BA992A74_.wvu.FilterData" localSheetId="0" hidden="1">'на 2025'!$A$4:$H$330</definedName>
    <definedName name="Z_7DFE2B7A_ACEF_497F_B139_F9E22F379E18_.wvu.FilterData" localSheetId="0" hidden="1">'на 2025'!$A$4:$H$330</definedName>
    <definedName name="Z_7E10B4A2_86C5_49FE_B735_A2A4A6EBA352_.wvu.FilterData" localSheetId="0" hidden="1">'на 2025'!$A$4:$H$330</definedName>
    <definedName name="Z_7E41D471_4B47_4595_A7B4_753A6E90F9BF_.wvu.FilterData" localSheetId="0" hidden="1">'на 2025'!$A$4:$H$330</definedName>
    <definedName name="Z_7E77AE50_A8E9_48E1_BD6F_0651484E1DB4_.wvu.FilterData" localSheetId="0" hidden="1">'на 2025'!$A$4:$H$330</definedName>
    <definedName name="Z_7E84358E_70C0_4C53_A9E9_061775586823_.wvu.FilterData" localSheetId="0" hidden="1">'на 2025'!$A$4:$H$330</definedName>
    <definedName name="Z_7EA33A1B_0947_4DD9_ACB5_FE84B029B96C_.wvu.FilterData" localSheetId="0" hidden="1">'на 2025'!$A$4:$H$330</definedName>
    <definedName name="Z_7EB0C89C_BD1D_4369_9CCB_D9B1515F02AC_.wvu.FilterData" localSheetId="0" hidden="1">'на 2025'!$A$4:$H$330</definedName>
    <definedName name="Z_7F79FC75_D934_40C5_84FF_BE0E9C0151D8_.wvu.FilterData" localSheetId="0" hidden="1">'на 2025'!$A$4:$H$330</definedName>
    <definedName name="Z_7F7C9EB9_68AF_4756_A009_5F8708552E9E_.wvu.FilterData" localSheetId="0" hidden="1">'на 2025'!$A$4:$H$330</definedName>
    <definedName name="Z_7F9808CD_1A55_4443_A3C7_BBA47A3832FB_.wvu.FilterData" localSheetId="0" hidden="1">'на 2025'!$A$4:$H$330</definedName>
    <definedName name="Z_7FAB2639_04E0_45D8_979F_A22915CB5D6A_.wvu.FilterData" localSheetId="0" hidden="1">'на 2025'!$A$4:$H$330</definedName>
    <definedName name="Z_7FFB199E_996C_4082_B883_78572253B648_.wvu.FilterData" localSheetId="0" hidden="1">'на 2025'!$A$4:$H$330</definedName>
    <definedName name="Z_8007FFF7_F225_4D07_B648_0021B9FE9E8A_.wvu.FilterData" localSheetId="0" hidden="1">'на 2025'!$A$4:$H$330</definedName>
    <definedName name="Z_80140D8B_E635_4A57_8CFB_A0D49EB42D6A_.wvu.FilterData" localSheetId="0" hidden="1">'на 2025'!$A$4:$H$330</definedName>
    <definedName name="Z_8025AC95_4288_4202_9E55_453DD327E18E_.wvu.FilterData" localSheetId="0" hidden="1">'на 2025'!$A$4:$H$330</definedName>
    <definedName name="Z_80307539_85B9_42F7_843F_FB5E710F02B5_.wvu.FilterData" localSheetId="0" hidden="1">'на 2025'!$A$4:$H$330</definedName>
    <definedName name="Z_8031C64D_1C21_4159_B071_D2328195B6C4_.wvu.FilterData" localSheetId="0" hidden="1">'на 2025'!$A$4:$H$330</definedName>
    <definedName name="Z_804229C7_6A92_4B1D_AB3D_22D4D03578CA_.wvu.FilterData" localSheetId="0" hidden="1">'на 2025'!$A$4:$H$330</definedName>
    <definedName name="Z_807C3495_048C_4C24_9913_AF8B17425184_.wvu.FilterData" localSheetId="0" hidden="1">'на 2025'!$A$4:$H$330</definedName>
    <definedName name="Z_807C45F3_0915_4303_8AB6_6E0CA1A5B954_.wvu.FilterData" localSheetId="0" hidden="1">'на 2025'!$A$4:$H$330</definedName>
    <definedName name="Z_809CBE63_EFA1_40BC_B984_D28BD2C7F7DA_.wvu.FilterData" localSheetId="0" hidden="1">'на 2025'!$A$4:$H$330</definedName>
    <definedName name="Z_80D84490_9B2F_4196_9FDE_6B9221814592_.wvu.FilterData" localSheetId="0" hidden="1">'на 2025'!$A$4:$H$330</definedName>
    <definedName name="Z_80F2D401_111D_4C5B_B2EC_DF62A2772A25_.wvu.FilterData" localSheetId="0" hidden="1">'на 2025'!$A$4:$H$330</definedName>
    <definedName name="Z_80FD1185_3ECC_444F_86F1_888CBF5B57A0_.wvu.FilterData" localSheetId="0" hidden="1">'на 2025'!$A$4:$H$330</definedName>
    <definedName name="Z_811F68E3_8E48_4AC9_8696_0D858675A054_.wvu.FilterData" localSheetId="0" hidden="1">'на 2025'!$A$4:$H$330</definedName>
    <definedName name="Z_81403331_C5EB_4760_B273_D3D9C8D43951_.wvu.FilterData" localSheetId="0" hidden="1">'на 2025'!$A$4:$E$120</definedName>
    <definedName name="Z_81464A3D_E94D_433F_B49C_031C68059E3A_.wvu.FilterData" localSheetId="0" hidden="1">'на 2025'!$A$4:$H$330</definedName>
    <definedName name="Z_81649847_CB5B_4966_A3DA_C8770A46509B_.wvu.FilterData" localSheetId="0" hidden="1">'на 2025'!$A$4:$H$330</definedName>
    <definedName name="Z_81907201_A613_4193_AF58_7A87015BBADA_.wvu.FilterData" localSheetId="0" hidden="1">'на 2025'!$A$4:$H$330</definedName>
    <definedName name="Z_81BE03B7_DE2F_4E82_8496_CAF917D1CC3F_.wvu.FilterData" localSheetId="0" hidden="1">'на 2025'!$A$4:$H$330</definedName>
    <definedName name="Z_81C1D31C_6972_4B74_93B3_8074EA9760E1_.wvu.FilterData" localSheetId="0" hidden="1">'на 2025'!$A$4:$H$330</definedName>
    <definedName name="Z_8220CA38_66F1_4F9F_A7AE_CF3DF89B0B66_.wvu.FilterData" localSheetId="0" hidden="1">'на 2025'!$A$4:$H$330</definedName>
    <definedName name="Z_82433C03_7393_4541_B48C_1484FFDE1115_.wvu.FilterData" localSheetId="0" hidden="1">'на 2025'!$A$4:$H$330</definedName>
    <definedName name="Z_82583E5A_4D2C_4789_8593_8F88E30F22AC_.wvu.FilterData" localSheetId="0" hidden="1">'на 2025'!$A$4:$H$330</definedName>
    <definedName name="Z_826B75B8_46F7_40D2_A7D6_15B2324027C2_.wvu.FilterData" localSheetId="0" hidden="1">'на 2025'!$A$4:$H$330</definedName>
    <definedName name="Z_8280D1E0_5055_49CD_A383_D6B2F2EBD512_.wvu.FilterData" localSheetId="0" hidden="1">'на 2025'!$A$4:$E$120</definedName>
    <definedName name="Z_82826E6C_8680_42C1_B9B0_00129694C4D7_.wvu.FilterData" localSheetId="0" hidden="1">'на 2025'!$A$4:$H$330</definedName>
    <definedName name="Z_8286A600_6B60_4D39_BA5C_B3006D80BD88_.wvu.FilterData" localSheetId="0" hidden="1">'на 2025'!$A$4:$H$330</definedName>
    <definedName name="Z_829F5F3F_AACC_4AF4_A7EF_0FD75747C358_.wvu.FilterData" localSheetId="0" hidden="1">'на 2025'!$A$4:$H$330</definedName>
    <definedName name="Z_82CC31B7_77AB_43DF_B3BC_0F4EB8916EE1_.wvu.FilterData" localSheetId="0" hidden="1">'на 2025'!$A$4:$H$330</definedName>
    <definedName name="Z_82EF6439_1F2C_48B0_83F0_00AD9D43623A_.wvu.FilterData" localSheetId="0" hidden="1">'на 2025'!$A$4:$H$330</definedName>
    <definedName name="Z_837CB072_6E08_4E25_BA42_E40F22681EBE_.wvu.FilterData" localSheetId="0" hidden="1">'на 2025'!$A$4:$H$330</definedName>
    <definedName name="Z_837CFD4A_C906_4267_9AF6_CD5874FBB89E_.wvu.FilterData" localSheetId="0" hidden="1">'на 2025'!$A$4:$H$330</definedName>
    <definedName name="Z_83894FAF_831A_4268_8B2F_EACBEA69E5F1_.wvu.FilterData" localSheetId="0" hidden="1">'на 2025'!$A$4:$H$330</definedName>
    <definedName name="Z_83CA38E9_6EC6_4754_9C04_D7C7EB8EFC5C_.wvu.FilterData" localSheetId="0" hidden="1">'на 2025'!$A$4:$H$330</definedName>
    <definedName name="Z_83E0998E_1CC3_4064_91DB_764D178F410F_.wvu.FilterData" localSheetId="0" hidden="1">'на 2025'!$A$4:$H$330</definedName>
    <definedName name="Z_83F46F50_E256_4105_BE09_075B932BE5E0_.wvu.FilterData" localSheetId="0" hidden="1">'на 2025'!$A$4:$H$330</definedName>
    <definedName name="Z_840133FA_9546_4ED0_AA3E_E87F8F80931F_.wvu.FilterData" localSheetId="0" hidden="1">'на 2025'!$A$4:$H$330</definedName>
    <definedName name="Z_8407F1E6_9EC7_461D_8D1B_94A2C00F9BA6_.wvu.FilterData" localSheetId="0" hidden="1">'на 2025'!$A$4:$H$330</definedName>
    <definedName name="Z_84281366_54A6_40D4_8AD1_FD667D11A276_.wvu.FilterData" localSheetId="0" hidden="1">'на 2025'!$A$4:$H$330</definedName>
    <definedName name="Z_8462E4B7_FF49_4401_9CB1_027D70C3D86B_.wvu.FilterData" localSheetId="0" hidden="1">'на 2025'!$A$4:$E$120</definedName>
    <definedName name="Z_848C260F_D2AB_4B59_9147_D2A04B7CC15C_.wvu.FilterData" localSheetId="0" hidden="1">'на 2025'!$A$4:$H$330</definedName>
    <definedName name="Z_84A641D0_5CCB_41EF_B802_FED821231B88_.wvu.FilterData" localSheetId="0" hidden="1">'на 2025'!$A$4:$H$330</definedName>
    <definedName name="Z_8510A75A_1B7B_4213_9385_C347600B51A5_.wvu.FilterData" localSheetId="0" hidden="1">'на 2025'!$A$4:$H$330</definedName>
    <definedName name="Z_8518C130_335F_4917_99A5_712FA6AC79A6_.wvu.FilterData" localSheetId="0" hidden="1">'на 2025'!$A$4:$H$330</definedName>
    <definedName name="Z_8518EF96_21CF_4CEA_B17C_8AA8E48B82CF_.wvu.FilterData" localSheetId="0" hidden="1">'на 2025'!$A$4:$H$330</definedName>
    <definedName name="Z_85336449_1C25_4AF7_89BA_281D7385CDF9_.wvu.FilterData" localSheetId="0" hidden="1">'на 2025'!$A$4:$H$330</definedName>
    <definedName name="Z_854869E6_403B_4AAF_97C4_1B9DF9CBBAC5_.wvu.FilterData" localSheetId="0" hidden="1">'на 2025'!$A$4:$H$330</definedName>
    <definedName name="Z_85610BEE_6BD4_4AC9_9284_0AD9E6A15466_.wvu.FilterData" localSheetId="0" hidden="1">'на 2025'!$A$4:$H$330</definedName>
    <definedName name="Z_85621B9F_ABEF_4928_B406_5F6003CD3FC1_.wvu.FilterData" localSheetId="0" hidden="1">'на 2025'!$A$4:$H$330</definedName>
    <definedName name="Z_856E1644_43B0_4A35_AD05_C3FB0553F633_.wvu.FilterData" localSheetId="0" hidden="1">'на 2025'!$A$4:$H$330</definedName>
    <definedName name="Z_85941411_C589_4588_ABE6_705DAC8DCC3D_.wvu.FilterData" localSheetId="0" hidden="1">'на 2025'!$A$4:$H$330</definedName>
    <definedName name="Z_85EC44C9_3155_42D3_A129_8E0E8C37A7B0_.wvu.FilterData" localSheetId="0" hidden="1">'на 2025'!$A$4:$H$330</definedName>
    <definedName name="Z_8608FEAB_BF57_4E40_9AFB_AA087E242421_.wvu.FilterData" localSheetId="0" hidden="1">'на 2025'!$A$4:$H$330</definedName>
    <definedName name="Z_86377F47_013D_4AA9_A541_05401B87ABDF_.wvu.FilterData" localSheetId="0" hidden="1">'на 2025'!$A$4:$H$330</definedName>
    <definedName name="Z_86380820_D310_4FD1_8486_5EE03CF82BCB_.wvu.FilterData" localSheetId="0" hidden="1">'на 2025'!$A$4:$H$330</definedName>
    <definedName name="Z_8649CC96_F63A_4F83_8C89_AA8F47AC05F3_.wvu.FilterData" localSheetId="0" hidden="1">'на 2025'!$A$4:$E$120</definedName>
    <definedName name="Z_865E39A3_4E09_45FF_A763_447E1E4F2C56_.wvu.FilterData" localSheetId="0" hidden="1">'на 2025'!$A$4:$H$330</definedName>
    <definedName name="Z_866666B3_A778_4059_8EF6_136684A0F698_.wvu.FilterData" localSheetId="0" hidden="1">'на 2025'!$A$4:$H$330</definedName>
    <definedName name="Z_868403B4_F60C_4700_B312_EDA79B4B2FC0_.wvu.FilterData" localSheetId="0" hidden="1">'на 2025'!$A$4:$H$330</definedName>
    <definedName name="Z_86B1DA6D_5F87_43CC_BA9C_CBCD8D78E2B9_.wvu.FilterData" localSheetId="0" hidden="1">'на 2025'!$A$4:$H$330</definedName>
    <definedName name="Z_86C740F9_7AAF_42EB_851B_65E9F3C95B52_.wvu.FilterData" localSheetId="0" hidden="1">'на 2025'!$A$4:$H$330</definedName>
    <definedName name="Z_86CC94E8_5CF9_415A_9BBB_07A93C317E62_.wvu.FilterData" localSheetId="0" hidden="1">'на 2025'!$A$4:$H$330</definedName>
    <definedName name="Z_870396E2_E941_41E9_B45F_A64A4C8701AA_.wvu.FilterData" localSheetId="0" hidden="1">'на 2025'!$A$4:$H$330</definedName>
    <definedName name="Z_871DCBA4_4473_4C58_85F8_F17781E7BAB8_.wvu.FilterData" localSheetId="0" hidden="1">'на 2025'!$A$4:$H$330</definedName>
    <definedName name="Z_8751552B_87B3_495B_8801_0AAD8C553C17_.wvu.FilterData" localSheetId="0" hidden="1">'на 2025'!$A$4:$H$330</definedName>
    <definedName name="Z_875C4B3B_006D_4A89_B446_90FA1A313F21_.wvu.FilterData" localSheetId="0" hidden="1">'на 2025'!$A$4:$H$330</definedName>
    <definedName name="Z_87649189_6B2A_4AEA_B73C_432C7D94B9DF_.wvu.FilterData" localSheetId="0" hidden="1">'на 2025'!$A$4:$H$330</definedName>
    <definedName name="Z_8789C1A0_51C5_46EF_B1F1_B319BE008AC1_.wvu.FilterData" localSheetId="0" hidden="1">'на 2025'!$A$4:$H$330</definedName>
    <definedName name="Z_87AE545F_036F_4E8B_9D04_AE59AB8BAC14_.wvu.FilterData" localSheetId="0" hidden="1">'на 2025'!$A$4:$E$120</definedName>
    <definedName name="Z_87D86486_B5EF_4463_9350_9D1E042A42DF_.wvu.FilterData" localSheetId="0" hidden="1">'на 2025'!$A$4:$H$330</definedName>
    <definedName name="Z_87FB7FC9_A75B_477A_8558_D9AC5BB4F988_.wvu.FilterData" localSheetId="0" hidden="1">'на 2025'!$A$4:$H$330</definedName>
    <definedName name="Z_882AE0C6_2439_44EF_9DFE_625D71A6FEB9_.wvu.FilterData" localSheetId="0" hidden="1">'на 2025'!$A$4:$H$330</definedName>
    <definedName name="Z_883D51B0_0A2B_40BD_A4BD_D3780EBDA8D9_.wvu.FilterData" localSheetId="0" hidden="1">'на 2025'!$A$4:$H$330</definedName>
    <definedName name="Z_884834BD_C5A3_4E72_902C_AA8C6D266D97_.wvu.FilterData" localSheetId="0" hidden="1">'на 2025'!$A$4:$H$330</definedName>
    <definedName name="Z_88624676_384B_4AFA_AF83_2B82AD5D3D98_.wvu.FilterData" localSheetId="0" hidden="1">'на 2025'!$A$4:$H$330</definedName>
    <definedName name="Z_8878B53B_0E8A_4A11_8A26_C2AC9BB8A4A9_.wvu.FilterData" localSheetId="0" hidden="1">'на 2025'!$A$4:$E$120</definedName>
    <definedName name="Z_888B8943_9277_42CB_A862_699801009D7B_.wvu.FilterData" localSheetId="0" hidden="1">'на 2025'!$A$4:$H$330</definedName>
    <definedName name="Z_88A0F5C8_F1C4_4816_99C8_59CB44BCE491_.wvu.FilterData" localSheetId="0" hidden="1">'на 2025'!$A$4:$H$330</definedName>
    <definedName name="Z_892C4829_83CA_496E_B0B6_427DC50D1358_.wvu.FilterData" localSheetId="0" hidden="1">'на 2025'!$A$4:$H$330</definedName>
    <definedName name="Z_893C2773_315C_4E37_8B64_9EE805C92E03_.wvu.FilterData" localSheetId="0" hidden="1">'на 2025'!$A$4:$H$330</definedName>
    <definedName name="Z_893FA4D1_A90D_4C00_9051_4D40650C669D_.wvu.FilterData" localSheetId="0" hidden="1">'на 2025'!$A$4:$H$330</definedName>
    <definedName name="Z_895608B2_F053_445E_BD6A_E885E9D4FE51_.wvu.FilterData" localSheetId="0" hidden="1">'на 2025'!$A$4:$H$330</definedName>
    <definedName name="Z_896F9716_DF58_414C_8013_82AB16CEB70C_.wvu.FilterData" localSheetId="0" hidden="1">'на 2025'!$A$4:$H$330</definedName>
    <definedName name="Z_89877753_47FE_4053_90FD_F9BB81D44AB4_.wvu.FilterData" localSheetId="0" hidden="1">'на 2025'!$A$4:$H$330</definedName>
    <definedName name="Z_898FFEFC_C4FC_44BB_BE63_00FC13DD2042_.wvu.FilterData" localSheetId="0" hidden="1">'на 2025'!$A$4:$H$330</definedName>
    <definedName name="Z_89B7EB11_B431_495B_8717_0FB1D7038D4D_.wvu.FilterData" localSheetId="0" hidden="1">'на 2025'!$A$4:$H$330</definedName>
    <definedName name="Z_89C6A5BF_E8A5_4A6F_A481_15B2F7A6D4E2_.wvu.FilterData" localSheetId="0" hidden="1">'на 2025'!$A$4:$H$330</definedName>
    <definedName name="Z_89F2DB1B_0F19_4230_A501_8A6666788E86_.wvu.FilterData" localSheetId="0" hidden="1">'на 2025'!$A$4:$H$330</definedName>
    <definedName name="Z_8A41FBA1_BA6E_427F_A553_A9C3E8212455_.wvu.FilterData" localSheetId="0" hidden="1">'на 2025'!$A$4:$H$330</definedName>
    <definedName name="Z_8A4ABF0A_262D_4454_86FE_CA0ADCDF3E94_.wvu.FilterData" localSheetId="0" hidden="1">'на 2025'!$A$4:$H$330</definedName>
    <definedName name="Z_8A6EF72C_042A_4DF1_B8A8_B855EB7A6B7F_.wvu.FilterData" localSheetId="0" hidden="1">'на 2025'!$A$4:$H$330</definedName>
    <definedName name="Z_8A83BB05_A099_45A6_BCD6_AC705E61E0E9_.wvu.FilterData" localSheetId="0" hidden="1">'на 2025'!$A$4:$H$330</definedName>
    <definedName name="Z_8AD5CE9C_3604_4140_9848_1A1DADCB4BEE_.wvu.FilterData" localSheetId="0" hidden="1">'на 2025'!$A$4:$H$330</definedName>
    <definedName name="Z_8AEDF337_2CA8_4768_B777_87BA785EB7CF_.wvu.FilterData" localSheetId="0" hidden="1">'на 2025'!$A$4:$H$330</definedName>
    <definedName name="Z_8B038B35_C81C_4F87_B7FE_FC546863AAA3_.wvu.FilterData" localSheetId="0" hidden="1">'на 2025'!$A$4:$H$330</definedName>
    <definedName name="Z_8B662E19_C53D_4C34_9C27_989C3A88E8AB_.wvu.FilterData" localSheetId="0" hidden="1">'на 2025'!$A$4:$H$330</definedName>
    <definedName name="Z_8B7BC899_0D53_4882_95BB_EC54986F093C_.wvu.FilterData" localSheetId="0" hidden="1">'на 2025'!$A$4:$H$330</definedName>
    <definedName name="Z_8BA7C340_DD6D_4BDE_939B_41C98A02B423_.wvu.FilterData" localSheetId="0" hidden="1">'на 2025'!$A$4:$H$330</definedName>
    <definedName name="Z_8BB118EA_41BC_4E46_8EA1_4268AA5B6DB1_.wvu.FilterData" localSheetId="0" hidden="1">'на 2025'!$A$4:$H$330</definedName>
    <definedName name="Z_8C04CD6E_A1CC_4EF8_8DD5_B859F52073A0_.wvu.FilterData" localSheetId="0" hidden="1">'на 2025'!$A$4:$H$330</definedName>
    <definedName name="Z_8C15169D_866A_4B76_97A9_CFB24DCBDF03_.wvu.FilterData" localSheetId="0" hidden="1">'на 2025'!$A$4:$H$330</definedName>
    <definedName name="Z_8C654415_86D2_479D_A511_8A4B3774E375_.wvu.FilterData" localSheetId="0" hidden="1">'на 2025'!$A$4:$E$120</definedName>
    <definedName name="Z_8C858537_C6BD_4720_A160_D54805B38ECF_.wvu.FilterData" localSheetId="0" hidden="1">'на 2025'!$A$4:$H$330</definedName>
    <definedName name="Z_8CA49777_A122_4C8E_B71D_F70B50700BB1_.wvu.FilterData" localSheetId="0" hidden="1">'на 2025'!$A$4:$H$330</definedName>
    <definedName name="Z_8CAD663B_CD5E_4846_B4FD_69BCB6D1EB12_.wvu.FilterData" localSheetId="0" hidden="1">'на 2025'!$A$4:$E$120</definedName>
    <definedName name="Z_8CB267BE_E783_4914_8FFF_50D79F1D75CF_.wvu.FilterData" localSheetId="0" hidden="1">'на 2025'!$A$4:$E$120</definedName>
    <definedName name="Z_8CE51A57_64D6_4666_B066_6E221C645137_.wvu.FilterData" localSheetId="0" hidden="1">'на 2025'!$A$4:$H$330</definedName>
    <definedName name="Z_8D0153EB_A3EC_4213_A12B_74D6D827770F_.wvu.FilterData" localSheetId="0" hidden="1">'на 2025'!$A$4:$H$330</definedName>
    <definedName name="Z_8D165CA5_5C34_4274_A8CC_4FBD8A8EE6D4_.wvu.FilterData" localSheetId="0" hidden="1">'на 2025'!$A$4:$H$330</definedName>
    <definedName name="Z_8D7BE686_9FAF_4C26_8FD5_5395E55E0797_.wvu.FilterData" localSheetId="0" hidden="1">'на 2025'!$A$4:$E$120</definedName>
    <definedName name="Z_8D7C2311_E9FE_48F6_9665_BB17829B147C_.wvu.FilterData" localSheetId="0" hidden="1">'на 2025'!$A$4:$H$330</definedName>
    <definedName name="Z_8D83F5BC_9DC1_4DEE_9656_D0F89A0C1332_.wvu.FilterData" localSheetId="0" hidden="1">'на 2025'!$A$4:$H$330</definedName>
    <definedName name="Z_8D8D2F4C_3B7E_4C1F_A367_4BA418733E1A_.wvu.FilterData" localSheetId="0" hidden="1">'на 2025'!$A$4:$E$120</definedName>
    <definedName name="Z_8DDC8341_BA1A_40C0_A52A_76C24F0B5E7E_.wvu.FilterData" localSheetId="0" hidden="1">'на 2025'!$A$4:$H$330</definedName>
    <definedName name="Z_8DFDD887_4859_4275_91A7_634544543F21_.wvu.FilterData" localSheetId="0" hidden="1">'на 2025'!$A$4:$H$330</definedName>
    <definedName name="Z_8E0FAEAB_7805_44D1_97F5_1FB1E6F106D6_.wvu.FilterData" localSheetId="0" hidden="1">'на 2025'!$A$4:$H$330</definedName>
    <definedName name="Z_8E24E498_16C5_4763_BA45_4106C3DB8EF3_.wvu.FilterData" localSheetId="0" hidden="1">'на 2025'!$A$4:$H$330</definedName>
    <definedName name="Z_8E62A2BE_7CE7_496E_AC79_F133ABDC98BF_.wvu.FilterData" localSheetId="0" hidden="1">'на 2025'!$A$4:$E$120</definedName>
    <definedName name="Z_8E9F6F00_AE74_405E_A586_56EFCF2E0935_.wvu.FilterData" localSheetId="0" hidden="1">'на 2025'!$A$4:$H$330</definedName>
    <definedName name="Z_8EA7C6D4_F193_4075_8196_10FD06AEAE16_.wvu.FilterData" localSheetId="0" hidden="1">'на 2025'!$A$4:$H$330</definedName>
    <definedName name="Z_8EEA3962_BA4C_439A_A251_8CA09A99457C_.wvu.FilterData" localSheetId="0" hidden="1">'на 2025'!$A$4:$H$330</definedName>
    <definedName name="Z_8EEB3EFB_2D0D_474D_A904_853356F13984_.wvu.FilterData" localSheetId="0" hidden="1">'на 2025'!$A$4:$H$330</definedName>
    <definedName name="Z_8F015CE9_2E20_4ABC_8D73_2DADA0398ADB_.wvu.FilterData" localSheetId="0" hidden="1">'на 2025'!$A$4:$H$330</definedName>
    <definedName name="Z_8F2A8A22_72A2_4B00_8248_255CA52D5828_.wvu.FilterData" localSheetId="0" hidden="1">'на 2025'!$A$4:$H$330</definedName>
    <definedName name="Z_8F2C6946_96AE_437C_B49F_554BFA809A0E_.wvu.FilterData" localSheetId="0" hidden="1">'на 2025'!$A$4:$H$330</definedName>
    <definedName name="Z_8F77D1FA_0A19_42EE_8A6C_A8B882128C49_.wvu.FilterData" localSheetId="0" hidden="1">'на 2025'!$A$4:$H$330</definedName>
    <definedName name="Z_8FD78121_CB71_4872_A652_D9C18464D3A6_.wvu.FilterData" localSheetId="0" hidden="1">'на 2025'!$A$4:$H$330</definedName>
    <definedName name="Z_8FF9DCA5_6AD6_43DC_B4C2_6F2C2BD54E25_.wvu.FilterData" localSheetId="0" hidden="1">'на 2025'!$A$4:$H$330</definedName>
    <definedName name="Z_90067115_7038_486C_B585_B48F5820801A_.wvu.FilterData" localSheetId="0" hidden="1">'на 2025'!$A$4:$H$330</definedName>
    <definedName name="Z_9044C5A5_1D21_4DB7_B551_B82CFEBFBFBE_.wvu.FilterData" localSheetId="0" hidden="1">'на 2025'!$A$4:$H$330</definedName>
    <definedName name="Z_9089CAE7_C9D5_4B44_BF40_622C1D4BEC1A_.wvu.FilterData" localSheetId="0" hidden="1">'на 2025'!$A$4:$H$330</definedName>
    <definedName name="Z_90B55B7B_EE28_45BA_A99F_518C09D2D637_.wvu.FilterData" localSheetId="0" hidden="1">'на 2025'!$A$4:$H$330</definedName>
    <definedName name="Z_90B62036_E8E2_47F2_BA67_9490969E5E89_.wvu.FilterData" localSheetId="0" hidden="1">'на 2025'!$A$4:$H$330</definedName>
    <definedName name="Z_91103F08_EE62_4F95_B47C_65D13A7070C8_.wvu.FilterData" localSheetId="0" hidden="1">'на 2025'!$A$4:$H$330</definedName>
    <definedName name="Z_91482E4A_EB85_41D6_AA9F_21521D0F577E_.wvu.FilterData" localSheetId="0" hidden="1">'на 2025'!$A$4:$H$330</definedName>
    <definedName name="Z_918A6906_EEB1_41A5_B5B8_D49624FA7E5D_.wvu.FilterData" localSheetId="0" hidden="1">'на 2025'!$A$4:$H$330</definedName>
    <definedName name="Z_91980255_9E0D_4754_B41B_E30D384F3798_.wvu.FilterData" localSheetId="0" hidden="1">'на 2025'!$A$4:$H$330</definedName>
    <definedName name="Z_91A44DD7_EFA1_45BC_BF8A_C6EBAED142C3_.wvu.FilterData" localSheetId="0" hidden="1">'на 2025'!$A$4:$H$330</definedName>
    <definedName name="Z_91C7E186_AE28_4C9E_8077_A31D4139721A_.wvu.FilterData" localSheetId="0" hidden="1">'на 2025'!$A$4:$H$330</definedName>
    <definedName name="Z_91E1CE85_0C04_4493_AC5A_76B1CF3E4E61_.wvu.FilterData" localSheetId="0" hidden="1">'на 2025'!$A$4:$H$330</definedName>
    <definedName name="Z_91E3A4F6_DD5F_4801_8A73_43FA173EA59A_.wvu.FilterData" localSheetId="0" hidden="1">'на 2025'!$A$4:$H$330</definedName>
    <definedName name="Z_91E5436E_0024_42B4_98F4_04A24F8B99A9_.wvu.FilterData" localSheetId="0" hidden="1">'на 2025'!$A$4:$H$330</definedName>
    <definedName name="Z_91E66982_B953_4C54_8AD4_16330160AA89_.wvu.FilterData" localSheetId="0" hidden="1">'на 2025'!$A$4:$H$330</definedName>
    <definedName name="Z_91F584A5_D61F_44F7_A2E2_ED1F57BC36CD_.wvu.FilterData" localSheetId="0" hidden="1">'на 2025'!$A$4:$H$330</definedName>
    <definedName name="Z_920A2071_C71B_4F9A_9162_3A507E3571B7_.wvu.FilterData" localSheetId="0" hidden="1">'на 2025'!$A$4:$H$330</definedName>
    <definedName name="Z_920FBB9C_08EB_4E34_86D0_F557F6CFABB8_.wvu.FilterData" localSheetId="0" hidden="1">'на 2025'!$A$4:$H$330</definedName>
    <definedName name="Z_922220EF_8793_4191_9B5A_0B7A0626470B_.wvu.FilterData" localSheetId="0" hidden="1">'на 2025'!$A$4:$H$330</definedName>
    <definedName name="Z_926731AA_9A88_47C5_8058_DA6BC91B3B99_.wvu.FilterData" localSheetId="0" hidden="1">'на 2025'!$A$4:$H$330</definedName>
    <definedName name="Z_92A69ACC_08E1_4049_9A4E_909BE09E8D3F_.wvu.FilterData" localSheetId="0" hidden="1">'на 2025'!$A$4:$H$330</definedName>
    <definedName name="Z_92A7494D_B642_4D2E_8A98_FA3ADD190BCE_.wvu.FilterData" localSheetId="0" hidden="1">'на 2025'!$A$4:$H$330</definedName>
    <definedName name="Z_92A89EF4_8A4E_4790_B0CC_01892B6039EB_.wvu.FilterData" localSheetId="0" hidden="1">'на 2025'!$A$4:$H$330</definedName>
    <definedName name="Z_92B14807_1A18_49A7_BCF6_3D45DEFE0E47_.wvu.FilterData" localSheetId="0" hidden="1">'на 2025'!$A$4:$H$330</definedName>
    <definedName name="Z_92E38377_38CC_496E_BBD8_5394F7550FE3_.wvu.FilterData" localSheetId="0" hidden="1">'на 2025'!$A$4:$H$330</definedName>
    <definedName name="Z_93030161_EBD2_4C55_BB01_67290B2149A7_.wvu.FilterData" localSheetId="0" hidden="1">'на 2025'!$A$4:$H$330</definedName>
    <definedName name="Z_931C25DD_49ED_47B1_9DA4_1B838498E74B_.wvu.FilterData" localSheetId="0" hidden="1">'на 2025'!$A$4:$H$330</definedName>
    <definedName name="Z_932BE495_A32C_47B0_BF0E_874E476F72D8_.wvu.FilterData" localSheetId="0" hidden="1">'на 2025'!$A$4:$H$330</definedName>
    <definedName name="Z_933DA2FC_B112_40A2_BE08_E6EA824C0E7F_.wvu.FilterData" localSheetId="0" hidden="1">'на 2025'!$A$4:$H$330</definedName>
    <definedName name="Z_935DFEC4_8817_4BB5_A846_9674D5A05EE9_.wvu.FilterData" localSheetId="0" hidden="1">'на 2025'!$A$4:$E$120</definedName>
    <definedName name="Z_9383D20C_4E67_4617_BFD5_46F20FC7CFD1_.wvu.FilterData" localSheetId="0" hidden="1">'на 2025'!$A$4:$H$330</definedName>
    <definedName name="Z_938F43B0_CEED_4632_948B_C835F76DFE4A_.wvu.FilterData" localSheetId="0" hidden="1">'на 2025'!$A$4:$H$330</definedName>
    <definedName name="Z_93997AAE_3E78_48E8_AE0E_38B78085663A_.wvu.FilterData" localSheetId="0" hidden="1">'на 2025'!$A$4:$H$330</definedName>
    <definedName name="Z_93BF033D_2036_4742_AB68_242DB5BA821E_.wvu.FilterData" localSheetId="0" hidden="1">'на 2025'!$A$4:$H$330</definedName>
    <definedName name="Z_94262A3D_D7A5_4964_AED4_F20AF2A2ECE3_.wvu.FilterData" localSheetId="0" hidden="1">'на 2025'!$A$4:$H$330</definedName>
    <definedName name="Z_944D1186_FA84_48E6_9A44_19022D55084A_.wvu.FilterData" localSheetId="0" hidden="1">'на 2025'!$A$4:$H$330</definedName>
    <definedName name="Z_94851B80_49A7_4207_A790_443843F85060_.wvu.FilterData" localSheetId="0" hidden="1">'на 2025'!$A$4:$H$330</definedName>
    <definedName name="Z_949A7D0E_EBB0_4939_AB12_3F79A0A0ED4F_.wvu.FilterData" localSheetId="0" hidden="1">'на 2025'!$A$4:$H$330</definedName>
    <definedName name="Z_94B7C2B3_DC8A_4452_BC25_88DB8E474127_.wvu.FilterData" localSheetId="0" hidden="1">'на 2025'!$A$4:$H$330</definedName>
    <definedName name="Z_94E3B816_367C_44F4_94FC_13D42F694C13_.wvu.FilterData" localSheetId="0" hidden="1">'на 2025'!$A$4:$H$330</definedName>
    <definedName name="Z_94EA4FF3_9C66_4E05_B605_F34B86071F69_.wvu.FilterData" localSheetId="0" hidden="1">'на 2025'!$A$4:$H$330</definedName>
    <definedName name="Z_950C870F_3AF0_4B80_9D18_1687A05DE5A8_.wvu.FilterData" localSheetId="0" hidden="1">'на 2025'!$A$4:$H$330</definedName>
    <definedName name="Z_9567BAA3_C404_4ADC_8B8B_933A1A5CE7B8_.wvu.FilterData" localSheetId="0" hidden="1">'на 2025'!$A$4:$H$330</definedName>
    <definedName name="Z_95B26847_5719_44C4_809A_1AA433F7B4DC_.wvu.FilterData" localSheetId="0" hidden="1">'на 2025'!$A$4:$H$330</definedName>
    <definedName name="Z_95B5A563_A81C_425C_AC80_18232E0FA0F2_.wvu.FilterData" localSheetId="0" hidden="1">'на 2025'!$A$4:$E$120</definedName>
    <definedName name="Z_95DCDA71_E71C_4701_B168_34A55CC7547D_.wvu.FilterData" localSheetId="0" hidden="1">'на 2025'!$A$4:$H$330</definedName>
    <definedName name="Z_95E04D27_058D_4765_8CB6_B789CC5A15B9_.wvu.FilterData" localSheetId="0" hidden="1">'на 2025'!$A$4:$H$330</definedName>
    <definedName name="Z_96167660_EA8B_4F7D_87A1_785E97B459B3_.wvu.FilterData" localSheetId="0" hidden="1">'на 2025'!$A$4:$E$120</definedName>
    <definedName name="Z_96879477_4713_4ABC_982A_7EB1C07B4DED_.wvu.FilterData" localSheetId="0" hidden="1">'на 2025'!$A$4:$E$120</definedName>
    <definedName name="Z_969E164A_AA47_4A3D_AECC_F3C5A8BBA40A_.wvu.FilterData" localSheetId="0" hidden="1">'на 2025'!$A$4:$H$330</definedName>
    <definedName name="Z_96C46F49_6CFA_47C5_9713_424D77847057_.wvu.FilterData" localSheetId="0" hidden="1">'на 2025'!$A$4:$H$330</definedName>
    <definedName name="Z_9736C488_E846_421A_9B55_054FDF9EF30E_.wvu.FilterData" localSheetId="0" hidden="1">'на 2025'!$A$4:$H$330</definedName>
    <definedName name="Z_9780079B_2369_4362_9878_DE63286783A8_.wvu.FilterData" localSheetId="0" hidden="1">'на 2025'!$A$4:$H$330</definedName>
    <definedName name="Z_9789C022_BEB5_4A51_89C2_B2D27533BB96_.wvu.FilterData" localSheetId="0" hidden="1">'на 2025'!$A$4:$H$330</definedName>
    <definedName name="Z_97AF5CDA_9057_4A36_BC76_223B85F59585_.wvu.FilterData" localSheetId="0" hidden="1">'на 2025'!$A$4:$H$330</definedName>
    <definedName name="Z_97B55429_A18E_43B5_9AF8_FE73FCDE4BBB_.wvu.FilterData" localSheetId="0" hidden="1">'на 2025'!$A$4:$H$330</definedName>
    <definedName name="Z_97D68CA5_AD8F_44B6_A9B3_0D8C837D550D_.wvu.FilterData" localSheetId="0" hidden="1">'на 2025'!$A$4:$H$330</definedName>
    <definedName name="Z_97E2C09C_6040_4BDA_B6A0_AF60F993AC48_.wvu.FilterData" localSheetId="0" hidden="1">'на 2025'!$A$4:$H$330</definedName>
    <definedName name="Z_97F74FDF_2C27_4D85_A3A7_1EF51A8A2DFF_.wvu.FilterData" localSheetId="0" hidden="1">'на 2025'!$A$4:$E$120</definedName>
    <definedName name="Z_98129A51_88E5_4251_86B3_4C65031C53AB_.wvu.FilterData" localSheetId="0" hidden="1">'на 2025'!$A$4:$H$330</definedName>
    <definedName name="Z_984CA1D3_62FD_4703_B686_656989169948_.wvu.FilterData" localSheetId="0" hidden="1">'на 2025'!$A$4:$H$330</definedName>
    <definedName name="Z_98620FAB_A12D_44CF_95E4_17A962FCE777_.wvu.FilterData" localSheetId="0" hidden="1">'на 2025'!$A$4:$H$330</definedName>
    <definedName name="Z_987C1B6D_28A7_49CB_BBF0_6C3FFB9FC1C5_.wvu.FilterData" localSheetId="0" hidden="1">'на 2025'!$A$4:$H$330</definedName>
    <definedName name="Z_98AE7DDA_90CE_4E15_AD8D_6630EEDB042C_.wvu.FilterData" localSheetId="0" hidden="1">'на 2025'!$A$4:$H$330</definedName>
    <definedName name="Z_98BF881C_EB9C_4397_B787_F3FB50ED2890_.wvu.FilterData" localSheetId="0" hidden="1">'на 2025'!$A$4:$H$330</definedName>
    <definedName name="Z_98C1F731_7785_46EC_93E7_63FBC0B5FDAF_.wvu.FilterData" localSheetId="0" hidden="1">'на 2025'!$A$4:$H$330</definedName>
    <definedName name="Z_98E168F2_55D9_4CA5_BFC7_4762AF11FD48_.wvu.FilterData" localSheetId="0" hidden="1">'на 2025'!$A$4:$H$330</definedName>
    <definedName name="Z_998B8119_4FF3_4A16_838D_539C6AE34D55_.wvu.Cols" localSheetId="0" hidden="1">'на 2025'!#REF!,'на 2025'!#REF!</definedName>
    <definedName name="Z_998B8119_4FF3_4A16_838D_539C6AE34D55_.wvu.FilterData" localSheetId="0" hidden="1">'на 2025'!$A$4:$H$330</definedName>
    <definedName name="Z_998B8119_4FF3_4A16_838D_539C6AE34D55_.wvu.PrintArea" localSheetId="0" hidden="1">'на 2025'!$A$1:$H$78</definedName>
    <definedName name="Z_998B8119_4FF3_4A16_838D_539C6AE34D55_.wvu.PrintTitles" localSheetId="0" hidden="1">'на 2025'!$3:$4</definedName>
    <definedName name="Z_998B8119_4FF3_4A16_838D_539C6AE34D55_.wvu.Rows" localSheetId="0" hidden="1">'на 2025'!#REF!</definedName>
    <definedName name="Z_99950613_28E7_4EC2_B918_559A2757B0A9_.wvu.FilterData" localSheetId="0" hidden="1">'на 2025'!$A$4:$H$330</definedName>
    <definedName name="Z_99950613_28E7_4EC2_B918_559A2757B0A9_.wvu.PrintArea" localSheetId="0" hidden="1">'на 2025'!$A$1:$H$82</definedName>
    <definedName name="Z_99950613_28E7_4EC2_B918_559A2757B0A9_.wvu.PrintTitles" localSheetId="0" hidden="1">'на 2025'!$3:$4</definedName>
    <definedName name="Z_99A00621_53DB_4FBF_8383_336AC7B2FEE0_.wvu.FilterData" localSheetId="0" hidden="1">'на 2025'!$A$4:$H$330</definedName>
    <definedName name="Z_99CF054E_AEDB_4A51_B68B_4F633DBED6E4_.wvu.FilterData" localSheetId="0" hidden="1">'на 2025'!$A$4:$H$330</definedName>
    <definedName name="Z_9A28E7E9_55CD_40D9_9E29_E07B8DD3C238_.wvu.FilterData" localSheetId="0" hidden="1">'на 2025'!$A$4:$H$330</definedName>
    <definedName name="Z_9A6418C5_C15B_4481_8C01_E36546203821_.wvu.FilterData" localSheetId="0" hidden="1">'на 2025'!$A$4:$H$330</definedName>
    <definedName name="Z_9A769443_7DFA_43D5_AB26_6F2EEF53DAF1_.wvu.FilterData" localSheetId="0" hidden="1">'на 2025'!$A$4:$E$120</definedName>
    <definedName name="Z_9A867A2D_A50A_44FA_836D_C92580FE5490_.wvu.FilterData" localSheetId="0" hidden="1">'на 2025'!$A$4:$H$330</definedName>
    <definedName name="Z_9A8805C9_3F9C_4C37_94BC_61EEF8D2C885_.wvu.FilterData" localSheetId="0" hidden="1">'на 2025'!$A$4:$H$330</definedName>
    <definedName name="Z_9A8CADCF_85D0_4D32_80F2_6CE3DE83CA66_.wvu.FilterData" localSheetId="0" hidden="1">'на 2025'!$A$4:$H$330</definedName>
    <definedName name="Z_9AC9A08D_DDA5_4930_8B8C_0142EF44B186_.wvu.FilterData" localSheetId="0" hidden="1">'на 2025'!$A$4:$H$330</definedName>
    <definedName name="Z_9B640DD4_FBFD_444A_B4D5_4A34ED79B9BC_.wvu.FilterData" localSheetId="0" hidden="1">'на 2025'!$A$4:$H$330</definedName>
    <definedName name="Z_9B723B90_D177_44EB_B522_DF16ACCC072C_.wvu.FilterData" localSheetId="0" hidden="1">'на 2025'!$A$4:$H$330</definedName>
    <definedName name="Z_9B77C18C_32C0_4A8F_8326_B1F3EFEE1CFC_.wvu.FilterData" localSheetId="0" hidden="1">'на 2025'!$A$4:$H$330</definedName>
    <definedName name="Z_9B8594B3_5A23_429C_8216_768B2C51BE04_.wvu.FilterData" localSheetId="0" hidden="1">'на 2025'!$A$4:$H$330</definedName>
    <definedName name="Z_9C310551_EC8B_4B87_B5AF_39FC532C6FE3_.wvu.FilterData" localSheetId="0" hidden="1">'на 2025'!$A$4:$E$120</definedName>
    <definedName name="Z_9C38FBC7_6E93_40A5_BD30_7720FC92D0D4_.wvu.FilterData" localSheetId="0" hidden="1">'на 2025'!$A$4:$H$330</definedName>
    <definedName name="Z_9C9C6403_3B1D_44F0_9126_C822E2C48F50_.wvu.FilterData" localSheetId="0" hidden="1">'на 2025'!$A$4:$H$330</definedName>
    <definedName name="Z_9CB26755_9CF3_42C9_A567_6FF9CCE0F397_.wvu.FilterData" localSheetId="0" hidden="1">'на 2025'!$A$4:$H$330</definedName>
    <definedName name="Z_9CE1F91A_5326_41A6_9CA7_C24ACCBE2F48_.wvu.FilterData" localSheetId="0" hidden="1">'на 2025'!$A$4:$H$330</definedName>
    <definedName name="Z_9D24C81C_5B18_4B40_BF88_7236C9CAE366_.wvu.FilterData" localSheetId="0" hidden="1">'на 2025'!$A$4:$E$120</definedName>
    <definedName name="Z_9D55B27A_A816_4639_ABA2_B3C9D0F32D66_.wvu.FilterData" localSheetId="0" hidden="1">'на 2025'!$A$4:$H$330</definedName>
    <definedName name="Z_9D77AE3D_336F_4B9F_99DD_F44674E52509_.wvu.FilterData" localSheetId="0" hidden="1">'на 2025'!$A$4:$H$330</definedName>
    <definedName name="Z_9DB67999_45BF_4538_9CF8_C9958A6A7967_.wvu.FilterData" localSheetId="0" hidden="1">'на 2025'!$A$4:$H$330</definedName>
    <definedName name="Z_9DBAE4C0_EE88_49F4_AC17_D38C11DF209D_.wvu.FilterData" localSheetId="0" hidden="1">'на 2025'!$A$4:$H$330</definedName>
    <definedName name="Z_9DD1FD20_FBDE_4B92_98B1_78FEEC51AFF4_.wvu.FilterData" localSheetId="0" hidden="1">'на 2025'!$A$4:$H$330</definedName>
    <definedName name="Z_9DE7839B_6B77_48C9_B008_4D6E417DD85D_.wvu.FilterData" localSheetId="0" hidden="1">'на 2025'!$A$4:$H$330</definedName>
    <definedName name="Z_9E1D944D_E62F_4660_B928_F956F86CCB3D_.wvu.FilterData" localSheetId="0" hidden="1">'на 2025'!$A$4:$H$330</definedName>
    <definedName name="Z_9E28EB11_8A94_4CAB_852D_C579E3802D22_.wvu.FilterData" localSheetId="0" hidden="1">'на 2025'!$A$4:$H$330</definedName>
    <definedName name="Z_9E500623_C422_42E9_B57D_FB9A70C3BF5A_.wvu.FilterData" localSheetId="0" hidden="1">'на 2025'!$A$4:$H$330</definedName>
    <definedName name="Z_9E720D93_31F0_4636_BA00_6CE6F83F3651_.wvu.FilterData" localSheetId="0" hidden="1">'на 2025'!$A$4:$H$330</definedName>
    <definedName name="Z_9E7BD09E_D434_4E3C_9FAA_2900F6037295_.wvu.FilterData" localSheetId="0" hidden="1">'на 2025'!$A$4:$H$330</definedName>
    <definedName name="Z_9E7F50FF_C9DB_4C91_A260_E5B938A310C7_.wvu.FilterData" localSheetId="0" hidden="1">'на 2025'!$A$4:$H$330</definedName>
    <definedName name="Z_9E8CC397_2783_4F20_ACB5_A8A817E7F0D5_.wvu.FilterData" localSheetId="0" hidden="1">'на 2025'!$A$4:$H$330</definedName>
    <definedName name="Z_9E943B7D_D4C7_443F_BC4C_8AB90546D8A5_.wvu.Cols" localSheetId="0" hidden="1">'на 2025'!#REF!,'на 2025'!#REF!</definedName>
    <definedName name="Z_9E943B7D_D4C7_443F_BC4C_8AB90546D8A5_.wvu.FilterData" localSheetId="0" hidden="1">'на 2025'!$A$1:$H$58</definedName>
    <definedName name="Z_9E943B7D_D4C7_443F_BC4C_8AB90546D8A5_.wvu.PrintTitles" localSheetId="0" hidden="1">'на 2025'!$3:$4</definedName>
    <definedName name="Z_9E943B7D_D4C7_443F_BC4C_8AB90546D8A5_.wvu.Rows" localSheetId="0" hidden="1">'на 2025'!#REF!,'на 2025'!#REF!,'на 2025'!#REF!,'на 2025'!#REF!,'на 2025'!#REF!,'на 2025'!#REF!,'на 2025'!#REF!,'на 2025'!#REF!,'на 2025'!#REF!,'на 2025'!#REF!,'на 2025'!#REF!,'на 2025'!#REF!,'на 2025'!#REF!,'на 2025'!#REF!,'на 2025'!#REF!,'на 2025'!#REF!,'на 2025'!#REF!,'на 2025'!#REF!,'на 2025'!#REF!,'на 2025'!#REF!</definedName>
    <definedName name="Z_9EC99D85_9CBB_4D41_A0AC_5A782960B43C_.wvu.FilterData" localSheetId="0" hidden="1">'на 2025'!$A$4:$E$120</definedName>
    <definedName name="Z_9EE9225B_6C4B_479E_B8A3_AD0EB35235F9_.wvu.FilterData" localSheetId="0" hidden="1">'на 2025'!$A$4:$H$330</definedName>
    <definedName name="Z_9EF1F674_DED2_480F_93CF_3F8820F0B495_.wvu.FilterData" localSheetId="0" hidden="1">'на 2025'!$A$4:$H$330</definedName>
    <definedName name="Z_9EF773C3_458A_43E1_AD4B_8529B5411947_.wvu.FilterData" localSheetId="0" hidden="1">'на 2025'!$A$4:$H$330</definedName>
    <definedName name="Z_9F177CB5_F892_437A_B507_320EC4F3826D_.wvu.FilterData" localSheetId="0" hidden="1">'на 2025'!$A$4:$H$330</definedName>
    <definedName name="Z_9F469FEB_94D1_4BA9_BDF6_0A94C53541EA_.wvu.FilterData" localSheetId="0" hidden="1">'на 2025'!$A$4:$H$330</definedName>
    <definedName name="Z_9F4888C1_E33C_482C_861A_AEA4D4041F1B_.wvu.FilterData" localSheetId="0" hidden="1">'на 2025'!$A$4:$H$330</definedName>
    <definedName name="Z_9F9AC9DD_4443_4DDD_B74E_B3EF1C2FDDA2_.wvu.FilterData" localSheetId="0" hidden="1">'на 2025'!$A$4:$H$330</definedName>
    <definedName name="Z_9FA29541_62F4_4CED_BF33_19F6BA57578F_.wvu.Cols" localSheetId="0" hidden="1">'на 2025'!#REF!,'на 2025'!#REF!</definedName>
    <definedName name="Z_9FA29541_62F4_4CED_BF33_19F6BA57578F_.wvu.FilterData" localSheetId="0" hidden="1">'на 2025'!$A$4:$H$330</definedName>
    <definedName name="Z_9FA29541_62F4_4CED_BF33_19F6BA57578F_.wvu.PrintArea" localSheetId="0" hidden="1">'на 2025'!$A$1:$H$78</definedName>
    <definedName name="Z_9FA29541_62F4_4CED_BF33_19F6BA57578F_.wvu.PrintTitles" localSheetId="0" hidden="1">'на 2025'!$3:$4</definedName>
    <definedName name="Z_9FDAEEB9_7434_4701_B9D3_AEFADA35D37B_.wvu.FilterData" localSheetId="0" hidden="1">'на 2025'!$A$4:$H$330</definedName>
    <definedName name="Z_A03C4C06_B945_48DE_83E2_706D18377BFA_.wvu.FilterData" localSheetId="0" hidden="1">'на 2025'!$A$4:$H$330</definedName>
    <definedName name="Z_A0441A70_4C93_4AA0_AF04_3A7C9239CEF3_.wvu.FilterData" localSheetId="0" hidden="1">'на 2025'!$A$4:$H$330</definedName>
    <definedName name="Z_A0705A92_5C48_4D34_8BC4_2ECE0700F6B7_.wvu.FilterData" localSheetId="0" hidden="1">'на 2025'!$A$4:$H$330</definedName>
    <definedName name="Z_A076AA26_B89C_401B_BFC1_DBB6CC9D6D95_.wvu.FilterData" localSheetId="0" hidden="1">'на 2025'!$A$4:$H$330</definedName>
    <definedName name="Z_A08B7B60_BE09_484D_B75E_15D9DE206B17_.wvu.FilterData" localSheetId="0" hidden="1">'на 2025'!$A$4:$H$330</definedName>
    <definedName name="Z_A093B42E_9A89_466E_B0C4_02A954963F74_.wvu.FilterData" localSheetId="0" hidden="1">'на 2025'!$A$4:$H$330</definedName>
    <definedName name="Z_A0963EEC_5578_46DF_B7B0_2B9F8CADC5B9_.wvu.FilterData" localSheetId="0" hidden="1">'на 2025'!$A$4:$H$330</definedName>
    <definedName name="Z_A0A3CD9B_2436_40D7_91DB_589A95FBBF00_.wvu.FilterData" localSheetId="0" hidden="1">'на 2025'!$A$4:$H$330</definedName>
    <definedName name="Z_A0A3CD9B_2436_40D7_91DB_589A95FBBF00_.wvu.PrintArea" localSheetId="0" hidden="1">'на 2025'!$A$1:$H$130</definedName>
    <definedName name="Z_A0A3CD9B_2436_40D7_91DB_589A95FBBF00_.wvu.PrintTitles" localSheetId="0" hidden="1">'на 2025'!$3:$4</definedName>
    <definedName name="Z_A0B88556_74B6_47DD_919E_F05FE459C0D2_.wvu.FilterData" localSheetId="0" hidden="1">'на 2025'!$A$4:$H$330</definedName>
    <definedName name="Z_A0EB0A04_1124_498B_8C4B_C1E25B53C1A8_.wvu.FilterData" localSheetId="0" hidden="1">'на 2025'!$A$4:$E$120</definedName>
    <definedName name="Z_A0F76A4B_6862_4C98_8A93_2EBAEE1B6BB0_.wvu.FilterData" localSheetId="0" hidden="1">'на 2025'!$A$4:$H$330</definedName>
    <definedName name="Z_A113B19A_DB2C_4585_AED7_B7EF9F05E57E_.wvu.FilterData" localSheetId="0" hidden="1">'на 2025'!$A$4:$H$330</definedName>
    <definedName name="Z_A1252AD3_62A9_4B5D_B0FA_98A0DCCDEFC0_.wvu.FilterData" localSheetId="0" hidden="1">'на 2025'!$A$4:$H$330</definedName>
    <definedName name="Z_A16EB437_3CC8_4E6F_BBBC_69B23743E827_.wvu.FilterData" localSheetId="0" hidden="1">'на 2025'!$A$4:$H$330</definedName>
    <definedName name="Z_A1D433E9_C75F_4412_BF40_B52D987155DD_.wvu.FilterData" localSheetId="0" hidden="1">'на 2025'!$A$4:$H$330</definedName>
    <definedName name="Z_A1F73EBC_FDF3_4E2E_ACF3_35A0CE17D52C_.wvu.FilterData" localSheetId="0" hidden="1">'на 2025'!$A$4:$H$330</definedName>
    <definedName name="Z_A21CB1BD_5236_485F_8FCB_D43C0EB079B8_.wvu.FilterData" localSheetId="0" hidden="1">'на 2025'!$A$4:$H$330</definedName>
    <definedName name="Z_A225041E_2049_4360_86DF_BCB01700CF90_.wvu.FilterData" localSheetId="0" hidden="1">'на 2025'!$A$4:$H$330</definedName>
    <definedName name="Z_A2332C5F_1198_4254_88FE_D649531E4AC3_.wvu.FilterData" localSheetId="0" hidden="1">'на 2025'!$A$4:$H$330</definedName>
    <definedName name="Z_A248318D_C9F8_4612_8459_D14731DC6963_.wvu.FilterData" localSheetId="0" hidden="1">'на 2025'!$A$4:$H$330</definedName>
    <definedName name="Z_A2611F3A_C06C_4662_B39E_6F08BA7C9B14_.wvu.FilterData" localSheetId="0" hidden="1">'на 2025'!$A$4:$E$120</definedName>
    <definedName name="Z_A26CC82D_B1AA_465A_8EC9_DD57CFAF0441_.wvu.FilterData" localSheetId="0" hidden="1">'на 2025'!$A$4:$H$330</definedName>
    <definedName name="Z_A28DA500_33FC_4913_B21A_3E2D7ED7A130_.wvu.FilterData" localSheetId="0" hidden="1">'на 2025'!$A$4:$E$120</definedName>
    <definedName name="Z_A2B173B6_EB47_4348_B136_C634F187CB74_.wvu.FilterData" localSheetId="0" hidden="1">'на 2025'!$A$4:$H$330</definedName>
    <definedName name="Z_A2BDC41C_6F33_4977_A969_265583EA1DEB_.wvu.FilterData" localSheetId="0" hidden="1">'на 2025'!$A$4:$H$330</definedName>
    <definedName name="Z_A365AD38_6222_4E65_BEB6_89DCDB1BCE61_.wvu.FilterData" localSheetId="0" hidden="1">'на 2025'!$A$4:$H$330</definedName>
    <definedName name="Z_A37CB508_4B3B_4626_B2D4_41A961FED620_.wvu.FilterData" localSheetId="0" hidden="1">'на 2025'!$A$4:$H$330</definedName>
    <definedName name="Z_A38250FB_559C_49CE_918A_6673F9586B86_.wvu.FilterData" localSheetId="0" hidden="1">'на 2025'!$A$4:$H$330</definedName>
    <definedName name="Z_A391AB68_6222_42F3_A168_367FA3181E91_.wvu.FilterData" localSheetId="0" hidden="1">'на 2025'!$A$4:$H$330</definedName>
    <definedName name="Z_A39216F6_836A_4A0E_8157_1E585AABFB26_.wvu.FilterData" localSheetId="0" hidden="1">'на 2025'!$A$4:$H$330</definedName>
    <definedName name="Z_A3A455A0_D439_4DB6_9552_34013CFCFF6F_.wvu.FilterData" localSheetId="0" hidden="1">'на 2025'!$A$4:$H$330</definedName>
    <definedName name="Z_A3F6A3B9_44BF_4073_9383_7B2FD6A89176_.wvu.FilterData" localSheetId="0" hidden="1">'на 2025'!$A$4:$H$330</definedName>
    <definedName name="Z_A4038450_F939_433F_B492_B7F5559BE7C1_.wvu.FilterData" localSheetId="0" hidden="1">'на 2025'!$A$4:$H$330</definedName>
    <definedName name="Z_A417CB3E_529C_4BEC_A3E1_79EB9F85AD3C_.wvu.FilterData" localSheetId="0" hidden="1">'на 2025'!$A$4:$H$330</definedName>
    <definedName name="Z_A43F854D_D5F8_4D22_A3A2_377329C9E300_.wvu.FilterData" localSheetId="0" hidden="1">'на 2025'!$A$4:$H$330</definedName>
    <definedName name="Z_A4792F67_EEB9_4250_9290_18288DB02B72_.wvu.FilterData" localSheetId="0" hidden="1">'на 2025'!$A$4:$H$330</definedName>
    <definedName name="Z_A493CE42_CB3C_4296_B6F9_DECBE584245E_.wvu.FilterData" localSheetId="0" hidden="1">'на 2025'!$A$4:$H$330</definedName>
    <definedName name="Z_A5169FE8_9D26_44E6_A6EA_F78B40E1DE01_.wvu.FilterData" localSheetId="0" hidden="1">'на 2025'!$A$4:$H$330</definedName>
    <definedName name="Z_A545B35E_D99D_4094_9EF0_1F003BB186C8_.wvu.FilterData" localSheetId="0" hidden="1">'на 2025'!$A$4:$H$330</definedName>
    <definedName name="Z_A57C42F9_18B1_4AA0_97AE_4F8F0C3D5B4A_.wvu.FilterData" localSheetId="0" hidden="1">'на 2025'!$A$4:$H$330</definedName>
    <definedName name="Z_A58EC50F_4C51_4CEE_AAEE_87B66F6A25CE_.wvu.FilterData" localSheetId="0" hidden="1">'на 2025'!$A$4:$H$330</definedName>
    <definedName name="Z_A5FAD944_0EBC_438D_A989_98D5B7943CC6_.wvu.FilterData" localSheetId="0" hidden="1">'на 2025'!$A$4:$H$330</definedName>
    <definedName name="Z_A62258B9_7768_4C4F_AFFC_537782E81CFF_.wvu.FilterData" localSheetId="0" hidden="1">'на 2025'!$A$4:$E$120</definedName>
    <definedName name="Z_A65D4FF6_26A1_47FE_AF98_41E05002FB1E_.wvu.FilterData" localSheetId="0" hidden="1">'на 2025'!$A$4:$E$120</definedName>
    <definedName name="Z_A6816A2A_A381_4629_A196_A2D2CBED046E_.wvu.FilterData" localSheetId="0" hidden="1">'на 2025'!$A$4:$H$330</definedName>
    <definedName name="Z_A6B98527_7CBF_4E4D_BDEA_9334A3EB779F_.wvu.Cols" localSheetId="0" hidden="1">'на 2025'!#REF!,'на 2025'!#REF!,'на 2025'!$I:$BG</definedName>
    <definedName name="Z_A6B98527_7CBF_4E4D_BDEA_9334A3EB779F_.wvu.FilterData" localSheetId="0" hidden="1">'на 2025'!$A$4:$H$330</definedName>
    <definedName name="Z_A6B98527_7CBF_4E4D_BDEA_9334A3EB779F_.wvu.PrintArea" localSheetId="0" hidden="1">'на 2025'!$A$1:$BG$78</definedName>
    <definedName name="Z_A6B98527_7CBF_4E4D_BDEA_9334A3EB779F_.wvu.PrintTitles" localSheetId="0" hidden="1">'на 2025'!$3:$3</definedName>
    <definedName name="Z_A77D9748_DE73_4B3C_844A_DF1282DC2E0E_.wvu.FilterData" localSheetId="0" hidden="1">'на 2025'!$A$4:$H$330</definedName>
    <definedName name="Z_A7B62B7C_6EFC_4716_B74F_8853D571B406_.wvu.FilterData" localSheetId="0" hidden="1">'на 2025'!$A$4:$H$330</definedName>
    <definedName name="Z_A80309A3_DC3C_4005_B42B_D4917A972961_.wvu.FilterData" localSheetId="0" hidden="1">'на 2025'!$A$4:$H$330</definedName>
    <definedName name="Z_A81341D8_4D7F_4AD7_ABE0_062658F5CA1B_.wvu.FilterData" localSheetId="0" hidden="1">'на 2025'!$A$4:$H$330</definedName>
    <definedName name="Z_A83332D4_2D3C_4FA7_B3EA_5889FA03BBFC_.wvu.FilterData" localSheetId="0" hidden="1">'на 2025'!$A$4:$H$330</definedName>
    <definedName name="Z_A8612BC9_FCBF_471D_AC5E_53EED994AF30_.wvu.FilterData" localSheetId="0" hidden="1">'на 2025'!$A$4:$H$330</definedName>
    <definedName name="Z_A8C04B79_005B_49D9_8FE1_6B4E6C039744_.wvu.FilterData" localSheetId="0" hidden="1">'на 2025'!$A$4:$H$330</definedName>
    <definedName name="Z_A8E0CC39_8EAD_413A_A819_29B04F9DB631_.wvu.FilterData" localSheetId="0" hidden="1">'на 2025'!$A$4:$H$330</definedName>
    <definedName name="Z_A8EFE8CB_4B40_4A53_8B7A_29439E2B50D7_.wvu.FilterData" localSheetId="0" hidden="1">'на 2025'!$A$4:$H$330</definedName>
    <definedName name="Z_A9804B80_1B4F_4446_A593_9026125CB9AC_.wvu.FilterData" localSheetId="0" hidden="1">'на 2025'!$A$4:$H$330</definedName>
    <definedName name="Z_A98C96B5_CE3A_4FF9_B3E5_0DBB66ADC5BB_.wvu.FilterData" localSheetId="0" hidden="1">'на 2025'!$A$4:$E$120</definedName>
    <definedName name="Z_A9BB2943_E4B1_4809_A926_69F8C50E1CF2_.wvu.FilterData" localSheetId="0" hidden="1">'на 2025'!$A$4:$H$330</definedName>
    <definedName name="Z_A9CDA227_3AB4_47E5_BDAD_DC9C8085F264_.wvu.FilterData" localSheetId="0" hidden="1">'на 2025'!$A$4:$H$330</definedName>
    <definedName name="Z_AA2D48D6_A520_472C_A13E_9C86E59954B7_.wvu.FilterData" localSheetId="0" hidden="1">'на 2025'!$A$4:$H$330</definedName>
    <definedName name="Z_AA4923F0_2DE5_48DE_9578_26DA49DCEF22_.wvu.FilterData" localSheetId="0" hidden="1">'на 2025'!$A$4:$H$330</definedName>
    <definedName name="Z_AA4C7BF5_07E0_4095_B165_D2AF600190FA_.wvu.FilterData" localSheetId="0" hidden="1">'на 2025'!$A$4:$E$120</definedName>
    <definedName name="Z_AA8B8915_5E95_4F4A_B158_16ABCA984AC4_.wvu.FilterData" localSheetId="0" hidden="1">'на 2025'!$A$4:$H$330</definedName>
    <definedName name="Z_AAC4B5AB_1913_4D9C_A1FF_BD9345E009EB_.wvu.FilterData" localSheetId="0" hidden="1">'на 2025'!$A$4:$E$120</definedName>
    <definedName name="Z_AB20AEF7_931C_411F_91E6_F461408B5AE6_.wvu.FilterData" localSheetId="0" hidden="1">'на 2025'!$A$4:$H$330</definedName>
    <definedName name="Z_AB31A45A_63C5_43F9_A3D0_D56249C55246_.wvu.FilterData" localSheetId="0" hidden="1">'на 2025'!$A$4:$H$330</definedName>
    <definedName name="Z_AB6F92E9_DF9D_4C91_986B_A24ACE20A074_.wvu.FilterData" localSheetId="0" hidden="1">'на 2025'!$A$4:$H$330</definedName>
    <definedName name="Z_ABA75302_0F6D_4886_9D81_1818E8870CAA_.wvu.FilterData" localSheetId="0" hidden="1">'на 2025'!$A$1:$H$82</definedName>
    <definedName name="Z_ABAF42E6_6CD6_46B1_A0C6_0099C207BC1C_.wvu.FilterData" localSheetId="0" hidden="1">'на 2025'!$A$4:$H$330</definedName>
    <definedName name="Z_ABF07E15_3FB5_46FA_8B18_72FA32E3F1DA_.wvu.FilterData" localSheetId="0" hidden="1">'на 2025'!$A$4:$H$330</definedName>
    <definedName name="Z_AC33E3D4_2F38_4ED9_9F01_0B7B0C902606_.wvu.FilterData" localSheetId="0" hidden="1">'на 2025'!$A$4:$H$330</definedName>
    <definedName name="Z_ACFE2E5A_B4BC_4793_B103_05F97C227772_.wvu.FilterData" localSheetId="0" hidden="1">'на 2025'!$A$4:$H$330</definedName>
    <definedName name="Z_AD079EA2_4E18_46EE_8E20_0C7923C917D2_.wvu.FilterData" localSheetId="0" hidden="1">'на 2025'!$A$4:$H$330</definedName>
    <definedName name="Z_AD5898B0_1899_4077_A04E_1C34FA0251BE_.wvu.FilterData" localSheetId="0" hidden="1">'на 2025'!$A$4:$H$330</definedName>
    <definedName name="Z_AD5FD28B_B163_4E28_9CF1_4D777A9C7F23_.wvu.FilterData" localSheetId="0" hidden="1">'на 2025'!$A$4:$H$330</definedName>
    <definedName name="Z_ADA9DB4F_5BB1_4224_8DA9_14C27A67B61C_.wvu.FilterData" localSheetId="0" hidden="1">'на 2025'!$A$4:$H$330</definedName>
    <definedName name="Z_ADC06DD5_2562_4295_B45A_51E89DBBD368_.wvu.FilterData" localSheetId="0" hidden="1">'на 2025'!$A$4:$H$330</definedName>
    <definedName name="Z_ADC07B81_DE66_492B_BBA5_997218302AD2_.wvu.FilterData" localSheetId="0" hidden="1">'на 2025'!$A$4:$H$330</definedName>
    <definedName name="Z_ADCA6102_5F4A_4E9A_9FA6_3620727B1711_.wvu.FilterData" localSheetId="0" hidden="1">'на 2025'!$A$4:$H$330</definedName>
    <definedName name="Z_ADE318A0_9CB5_431A_AF2B_D561B19631D9_.wvu.FilterData" localSheetId="0" hidden="1">'на 2025'!$A$4:$H$330</definedName>
    <definedName name="Z_ADEB3242_7660_4E37_BB66_F38B3721740A_.wvu.FilterData" localSheetId="0" hidden="1">'на 2025'!$A$4:$H$330</definedName>
    <definedName name="Z_ADF53E9B_9172_4E3F_AC45_4FF59160C1DB_.wvu.FilterData" localSheetId="0" hidden="1">'на 2025'!$A$4:$H$330</definedName>
    <definedName name="Z_AE10157D_AA82_450B_AADF_23D0A6A15F12_.wvu.FilterData" localSheetId="0" hidden="1">'на 2025'!$A$4:$H$330</definedName>
    <definedName name="Z_AE756036_9884_4A27_BC3D_80FA79A1443A_.wvu.FilterData" localSheetId="0" hidden="1">'на 2025'!$A$4:$H$330</definedName>
    <definedName name="Z_AE89DEB9_6F33_4C9D_9819_9D883A7AB3DB_.wvu.FilterData" localSheetId="0" hidden="1">'на 2025'!$A$4:$H$330</definedName>
    <definedName name="Z_AEB68FDB_733B_4E71_B527_DB78F63BA639_.wvu.FilterData" localSheetId="0" hidden="1">'на 2025'!$A$4:$H$330</definedName>
    <definedName name="Z_AED2ABF5_9707_4CFB_B8F8_DA241FA03270_.wvu.FilterData" localSheetId="0" hidden="1">'на 2025'!$A$4:$H$330</definedName>
    <definedName name="Z_AF01D870_77CB_46A2_A95B_3A27FF42EAA8_.wvu.FilterData" localSheetId="0" hidden="1">'на 2025'!$A$4:$E$120</definedName>
    <definedName name="Z_AF1AEFF5_9892_4FCB_BD3E_6CF1CEE1B71B_.wvu.FilterData" localSheetId="0" hidden="1">'на 2025'!$A$4:$H$330</definedName>
    <definedName name="Z_AF4D94A7_871B_4DAF_A524_EFBD1A653B6B_.wvu.FilterData" localSheetId="0" hidden="1">'на 2025'!$A$4:$H$330</definedName>
    <definedName name="Z_AF52B61E_FDEA_47EA_AEB5_644F9593AA6A_.wvu.FilterData" localSheetId="0" hidden="1">'на 2025'!$A$4:$H$330</definedName>
    <definedName name="Z_AF578863_5150_4761_94CC_531A4DF22DCE_.wvu.FilterData" localSheetId="0" hidden="1">'на 2025'!$A$4:$H$330</definedName>
    <definedName name="Z_AF5A4C14_51B2_4FAB_A1D5_7A115E23761D_.wvu.FilterData" localSheetId="0" hidden="1">'на 2025'!$A$4:$H$330</definedName>
    <definedName name="Z_AF672D94_5191_4C99_85DB_150D3B5D15E5_.wvu.FilterData" localSheetId="0" hidden="1">'на 2025'!$A$4:$H$330</definedName>
    <definedName name="Z_AF8A10EB_12F8_42BB_A217_4D3CF9334ECF_.wvu.FilterData" localSheetId="0" hidden="1">'на 2025'!$A$4:$H$330</definedName>
    <definedName name="Z_AFA81EB9_2671_4E2A_8E75_7C4A62B9444A_.wvu.FilterData" localSheetId="0" hidden="1">'на 2025'!$A$4:$H$330</definedName>
    <definedName name="Z_AFA87ECE_BB38_4D90_AF74_C6303A208C10_.wvu.FilterData" localSheetId="0" hidden="1">'на 2025'!$A$4:$H$330</definedName>
    <definedName name="Z_AFABF6AA_2F6E_48B0_98F8_213EA30990B1_.wvu.FilterData" localSheetId="0" hidden="1">'на 2025'!$A$4:$H$330</definedName>
    <definedName name="Z_AFC26506_1EE1_430F_B247_3257CE41958A_.wvu.FilterData" localSheetId="0" hidden="1">'на 2025'!$A$4:$H$330</definedName>
    <definedName name="Z_B00B4D71_156E_4DD9_93CC_1F392CBA035F_.wvu.FilterData" localSheetId="0" hidden="1">'на 2025'!$A$4:$H$330</definedName>
    <definedName name="Z_B0A09DA5_3296_4211_80A1_7074015CC8EE_.wvu.FilterData" localSheetId="0" hidden="1">'на 2025'!$A$4:$H$330</definedName>
    <definedName name="Z_B0B61858_D248_4F0B_95EB_A53482FBF19B_.wvu.FilterData" localSheetId="0" hidden="1">'на 2025'!$A$4:$H$330</definedName>
    <definedName name="Z_B0BB7BD4_E507_4D19_A9BF_6595068A89B5_.wvu.FilterData" localSheetId="0" hidden="1">'на 2025'!$A$4:$H$330</definedName>
    <definedName name="Z_B0E0BA3C_DE22_4F32_91F8_7EFC47C05F3D_.wvu.FilterData" localSheetId="0" hidden="1">'на 2025'!$A$4:$H$330</definedName>
    <definedName name="Z_B0EB3ADC_D11C_49F0_9082_61596A6AECD2_.wvu.FilterData" localSheetId="0" hidden="1">'на 2025'!$A$4:$H$330</definedName>
    <definedName name="Z_B1092B1A_E83D_4B5A_8305_1FA97EA37480_.wvu.FilterData" localSheetId="0" hidden="1">'на 2025'!$A$4:$H$330</definedName>
    <definedName name="Z_B116361E_7ED4_4599_8694_C495BD23B202_.wvu.FilterData" localSheetId="0" hidden="1">'на 2025'!$A$4:$H$330</definedName>
    <definedName name="Z_B128763D_80F0_47B0_A951_7CE59556729E_.wvu.Cols" localSheetId="0" hidden="1">'на 2025'!#REF!</definedName>
    <definedName name="Z_B128763D_80F0_47B0_A951_7CE59556729E_.wvu.FilterData" localSheetId="0" hidden="1">'на 2025'!$A$4:$H$330</definedName>
    <definedName name="Z_B128763D_80F0_47B0_A951_7CE59556729E_.wvu.PrintArea" localSheetId="0" hidden="1">'на 2025'!$A$1:$H$129</definedName>
    <definedName name="Z_B128763D_80F0_47B0_A951_7CE59556729E_.wvu.PrintTitles" localSheetId="0" hidden="1">'на 2025'!$3:$4</definedName>
    <definedName name="Z_B1378FA2_C7F2_4FA5_BEB6_CCDDC18D3830_.wvu.FilterData" localSheetId="0" hidden="1">'на 2025'!$A$4:$H$330</definedName>
    <definedName name="Z_B180D137_9F25_4AD4_9057_37928F1867A8_.wvu.FilterData" localSheetId="0" hidden="1">'на 2025'!$A$4:$E$120</definedName>
    <definedName name="Z_B1D0B93A_F81F_4E74_9E40_29DDB999CFEA_.wvu.FilterData" localSheetId="0" hidden="1">'на 2025'!$A$4:$H$330</definedName>
    <definedName name="Z_B1FA2CF0_321B_4787_93E8_EB6D5C78D6B5_.wvu.FilterData" localSheetId="0" hidden="1">'на 2025'!$A$4:$H$330</definedName>
    <definedName name="Z_B246A3A0_6AE0_4610_AE7A_F7490C26DBCA_.wvu.FilterData" localSheetId="0" hidden="1">'на 2025'!$A$4:$H$330</definedName>
    <definedName name="Z_B29CC05F_A051_4D5E_AA04_7123811DC381_.wvu.FilterData" localSheetId="0" hidden="1">'на 2025'!$A$4:$H$330</definedName>
    <definedName name="Z_B2C2530A_B98E_4F24_AE19_86FE9357633B_.wvu.FilterData" localSheetId="0" hidden="1">'на 2025'!$A$4:$H$330</definedName>
    <definedName name="Z_B2D38EAC_E767_43A7_B7A2_621639FE347D_.wvu.FilterData" localSheetId="0" hidden="1">'на 2025'!$A$4:$E$120</definedName>
    <definedName name="Z_B2E9D1B9_C3FE_4F75_89F4_46F3E34C24E4_.wvu.FilterData" localSheetId="0" hidden="1">'на 2025'!$A$4:$H$330</definedName>
    <definedName name="Z_B2EB250A_4100_4D3B_871E_E2B7295D9402_.wvu.FilterData" localSheetId="0" hidden="1">'на 2025'!$A$4:$H$330</definedName>
    <definedName name="Z_B30FEF93_CDBE_4AC5_9298_7B65E13C3F79_.wvu.FilterData" localSheetId="0" hidden="1">'на 2025'!$A$4:$H$330</definedName>
    <definedName name="Z_B3114865_FFF9_40B7_B9E6_C3642102DCF9_.wvu.FilterData" localSheetId="0" hidden="1">'на 2025'!$A$4:$H$330</definedName>
    <definedName name="Z_B3339176_D3D0_4D7A_8AAB_C0B71F942A93_.wvu.FilterData" localSheetId="0" hidden="1">'на 2025'!$A$4:$E$120</definedName>
    <definedName name="Z_B341E668_5BE1_4910_987D_E649B8EFA420_.wvu.FilterData" localSheetId="0" hidden="1">'на 2025'!$A$4:$H$330</definedName>
    <definedName name="Z_B350A9CC_C225_45B2_AEE1_E6A61C6949F5_.wvu.FilterData" localSheetId="0" hidden="1">'на 2025'!$A$4:$H$330</definedName>
    <definedName name="Z_B3600A72_2219_4522_9D71_3438906DADEB_.wvu.FilterData" localSheetId="0" hidden="1">'на 2025'!$A$4:$H$330</definedName>
    <definedName name="Z_B3655F0F_A78B_43E5_BFD5_814C66A7690F_.wvu.FilterData" localSheetId="0" hidden="1">'на 2025'!$A$4:$H$330</definedName>
    <definedName name="Z_B37154B6_7225_4CD5_B905_C412730B8738_.wvu.FilterData" localSheetId="0" hidden="1">'на 2025'!$A$4:$H$330</definedName>
    <definedName name="Z_B43684F8_ECE6_4404_BE6F_C546920CF795_.wvu.FilterData" localSheetId="0" hidden="1">'на 2025'!$A$4:$H$330</definedName>
    <definedName name="Z_B459A111_65F4_4BEC_AA64_C4CAF6ED354C_.wvu.FilterData" localSheetId="0" hidden="1">'на 2025'!$A$4:$H$330</definedName>
    <definedName name="Z_B45FAC42_679D_43AB_B511_9E5492CAC2DB_.wvu.FilterData" localSheetId="0" hidden="1">'на 2025'!$A$4:$E$120</definedName>
    <definedName name="Z_B4664012_8EB1_41B8_9463_1B5D10BC7A8B_.wvu.FilterData" localSheetId="0" hidden="1">'на 2025'!$A$4:$H$330</definedName>
    <definedName name="Z_B47A0A9E_665F_4B62_A9A6_650B391D5D49_.wvu.FilterData" localSheetId="0" hidden="1">'на 2025'!$A$4:$H$330</definedName>
    <definedName name="Z_B499C08D_A2E7_417F_A9B7_BFCE2B66534F_.wvu.FilterData" localSheetId="0" hidden="1">'на 2025'!$A$4:$H$330</definedName>
    <definedName name="Z_B4E448FF_1059_48E0_93CC_976057024FF4_.wvu.FilterData" localSheetId="0" hidden="1">'на 2025'!$A$4:$H$330</definedName>
    <definedName name="Z_B509A51A_98E0_4D86_A1E4_A5AB9AE9E52F_.wvu.FilterData" localSheetId="0" hidden="1">'на 2025'!$A$4:$H$330</definedName>
    <definedName name="Z_B537FA65_2A89_48F5_A855_62E73EDF1095_.wvu.FilterData" localSheetId="0" hidden="1">'на 2025'!$A$4:$H$330</definedName>
    <definedName name="Z_B543C7D0_E350_4DA4_A835_ADCB64A4D66D_.wvu.FilterData" localSheetId="0" hidden="1">'на 2025'!$A$4:$H$330</definedName>
    <definedName name="Z_B5533D56_E1AE_4DE7_8436_EF9CA55A4943_.wvu.FilterData" localSheetId="0" hidden="1">'на 2025'!$A$4:$H$330</definedName>
    <definedName name="Z_B56BEF44_39DC_4F5B_A5E5_157C237832AF_.wvu.FilterData" localSheetId="0" hidden="1">'на 2025'!$A$4:$E$120</definedName>
    <definedName name="Z_B575149D_1AE3_4570_9C6E_DBCC60810C82_.wvu.FilterData" localSheetId="0" hidden="1">'на 2025'!$A$4:$H$330</definedName>
    <definedName name="Z_B586CF28_678F_482F_92B6_D9FFDF9A8E89_.wvu.FilterData" localSheetId="0" hidden="1">'на 2025'!$A$4:$H$330</definedName>
    <definedName name="Z_B587D026_2AF5_4CC2_A53E_B9529D16ECE2_.wvu.FilterData" localSheetId="0" hidden="1">'на 2025'!$A$4:$H$330</definedName>
    <definedName name="Z_B5A6FE62_B66C_45B1_AF17_B7686B0B3A3F_.wvu.FilterData" localSheetId="0" hidden="1">'на 2025'!$A$4:$H$330</definedName>
    <definedName name="Z_B603D180_E09A_4B9C_810F_9423EBA4A0EA_.wvu.FilterData" localSheetId="0" hidden="1">'на 2025'!$A$4:$H$330</definedName>
    <definedName name="Z_B6077AD6_25A6_43DC_B95C_4B7FBCD7CC01_.wvu.FilterData" localSheetId="0" hidden="1">'на 2025'!$A$4:$H$330</definedName>
    <definedName name="Z_B612E446_4A36_4FFA_9AC9_A646BBECE898_.wvu.FilterData" localSheetId="0" hidden="1">'на 2025'!$A$4:$H$330</definedName>
    <definedName name="Z_B65F4048_AA12_469D_8B96_24BB5913119D_.wvu.FilterData" localSheetId="0" hidden="1">'на 2025'!$A$4:$H$330</definedName>
    <definedName name="Z_B666AFF1_6658_457A_A768_4BF1349F009A_.wvu.FilterData" localSheetId="0" hidden="1">'на 2025'!$A$4:$H$330</definedName>
    <definedName name="Z_B66BBCBF_067E_42C7_BE6C_6415AFB60A65_.wvu.FilterData" localSheetId="0" hidden="1">'на 2025'!$A$4:$H$330</definedName>
    <definedName name="Z_B6905262_5697_4A34_A943_B6A051B86476_.wvu.FilterData" localSheetId="0" hidden="1">'на 2025'!$A$4:$H$330</definedName>
    <definedName name="Z_B698776A_6A96_445D_9813_F5440DD90495_.wvu.FilterData" localSheetId="0" hidden="1">'на 2025'!$A$4:$H$330</definedName>
    <definedName name="Z_B6A4491A_15BE_4ACD_BF86_3DFC0AEDE0CD_.wvu.FilterData" localSheetId="0" hidden="1">'на 2025'!$A$4:$H$330</definedName>
    <definedName name="Z_B6BED520_C499_423E_A642_B3FCFF90AED9_.wvu.FilterData" localSheetId="0" hidden="1">'на 2025'!$A$4:$H$330</definedName>
    <definedName name="Z_B6D72401_10F2_4D08_9A2D_EC1E2043D946_.wvu.FilterData" localSheetId="0" hidden="1">'на 2025'!$A$4:$H$330</definedName>
    <definedName name="Z_B6D87B20_8796_430F_902C_37124EB58769_.wvu.FilterData" localSheetId="0" hidden="1">'на 2025'!$A$4:$H$330</definedName>
    <definedName name="Z_B6DEF2CB_898F_470A_9CB1_5612CE197E85_.wvu.FilterData" localSheetId="0" hidden="1">'на 2025'!$A$4:$H$330</definedName>
    <definedName name="Z_B6F11AB1_40C8_4880_BE42_1C35664CF325_.wvu.FilterData" localSheetId="0" hidden="1">'на 2025'!$A$4:$H$330</definedName>
    <definedName name="Z_B703C2AF_25A1_4BCF_8C69_FAD8EF9300BB_.wvu.FilterData" localSheetId="0" hidden="1">'на 2025'!$A$4:$H$330</definedName>
    <definedName name="Z_B721F8C2_99B0_4335_BADD_A35948C552CA_.wvu.FilterData" localSheetId="0" hidden="1">'на 2025'!$A$4:$H$330</definedName>
    <definedName name="Z_B736B334_F8CF_4A1D_A747_B2B8CF3F3731_.wvu.FilterData" localSheetId="0" hidden="1">'на 2025'!$A$4:$H$330</definedName>
    <definedName name="Z_B7A22467_168B_475A_AC6B_F744F4990F6A_.wvu.FilterData" localSheetId="0" hidden="1">'на 2025'!$A$4:$H$330</definedName>
    <definedName name="Z_B7A4DC29_6CA3_48BD_BD2B_5EA61D250392_.wvu.FilterData" localSheetId="0" hidden="1">'на 2025'!$A$4:$E$120</definedName>
    <definedName name="Z_B7AA87B6_FA60_4A3A_B9B3_E470B82E05DB_.wvu.FilterData" localSheetId="0" hidden="1">'на 2025'!$A$4:$H$330</definedName>
    <definedName name="Z_B7C9BFF2_E3A7_46F0_810B_695A2A781BB5_.wvu.FilterData" localSheetId="0" hidden="1">'на 2025'!$A$4:$H$330</definedName>
    <definedName name="Z_B7D9DE91_6329_4AB9_BB45_131E306E53B9_.wvu.FilterData" localSheetId="0" hidden="1">'на 2025'!$A$4:$H$330</definedName>
    <definedName name="Z_B7F67755_3086_43A6_86E7_370F80E61BD0_.wvu.FilterData" localSheetId="0" hidden="1">'на 2025'!$A$4:$E$120</definedName>
    <definedName name="Z_B8283716_285A_45D5_8283_DCA7A3C9CFC7_.wvu.FilterData" localSheetId="0" hidden="1">'на 2025'!$A$4:$H$330</definedName>
    <definedName name="Z_B858041A_E0C9_4C5A_A736_A0DA4684B712_.wvu.FilterData" localSheetId="0" hidden="1">'на 2025'!$A$4:$H$330</definedName>
    <definedName name="Z_B88DEA47_DC50_452B_A428_57311C34DA8D_.wvu.FilterData" localSheetId="0" hidden="1">'на 2025'!$A$4:$H$330</definedName>
    <definedName name="Z_B898A439_2A40_408A_B02D_FB1508A09127_.wvu.FilterData" localSheetId="0" hidden="1">'на 2025'!$A$4:$H$330</definedName>
    <definedName name="Z_B8A45854_EBFF_49DF_A473_1D4385A7C5CE_.wvu.FilterData" localSheetId="0" hidden="1">'на 2025'!$A$4:$H$330</definedName>
    <definedName name="Z_B8D93461_115C_44C0_8FCB_7D09A8341C96_.wvu.FilterData" localSheetId="0" hidden="1">'на 2025'!$A$4:$H$330</definedName>
    <definedName name="Z_B8EDA240_D337_4165_927F_4408D011F4B1_.wvu.FilterData" localSheetId="0" hidden="1">'на 2025'!$A$4:$H$330</definedName>
    <definedName name="Z_B908EE8E_4AFB_4152_A270_8C591D48DDA3_.wvu.FilterData" localSheetId="0" hidden="1">'на 2025'!$A$4:$H$330</definedName>
    <definedName name="Z_B91BEDAF_4032_4CF8_A105_EDDE5D66D815_.wvu.FilterData" localSheetId="0" hidden="1">'на 2025'!$A$4:$H$330</definedName>
    <definedName name="Z_B94999B0_3597_431C_9F36_97A338C842BB_.wvu.FilterData" localSheetId="0" hidden="1">'на 2025'!$A$4:$H$330</definedName>
    <definedName name="Z_B95E14EF_521C_4FC0_A5B5_C501D6B5DE94_.wvu.FilterData" localSheetId="0" hidden="1">'на 2025'!$A$4:$H$330</definedName>
    <definedName name="Z_B9A29D57_1D84_4BB4_A72C_EF14D2D8DD4E_.wvu.FilterData" localSheetId="0" hidden="1">'на 2025'!$A$4:$H$330</definedName>
    <definedName name="Z_B9E4A290_7C7B_4FC4_B3B5_77FC903959FC_.wvu.FilterData" localSheetId="0" hidden="1">'на 2025'!$A$4:$H$330</definedName>
    <definedName name="Z_B9FDB936_DEDC_405B_AC55_3262523808BE_.wvu.FilterData" localSheetId="0" hidden="1">'на 2025'!$A$4:$H$330</definedName>
    <definedName name="Z_BA24097B_2D5B_4D80_B593_A087A6D3938E_.wvu.FilterData" localSheetId="0" hidden="1">'на 2025'!$A$4:$H$330</definedName>
    <definedName name="Z_BA3AFA30_F6D5_4493_984A_74229D7E647F_.wvu.FilterData" localSheetId="0" hidden="1">'на 2025'!$A$4:$H$330</definedName>
    <definedName name="Z_BAB4825B_2E54_4A6C_A72D_1F8E7B4FEFFB_.wvu.FilterData" localSheetId="0" hidden="1">'на 2025'!$A$4:$H$330</definedName>
    <definedName name="Z_BAB496C7_F068_462D_B45E_C1CA5D288ECB_.wvu.FilterData" localSheetId="0" hidden="1">'на 2025'!$A$4:$H$330</definedName>
    <definedName name="Z_BAE7952F_BC73_41FD_A14D_A9A85DFDEF2F_.wvu.FilterData" localSheetId="0" hidden="1">'на 2025'!$A$4:$H$330</definedName>
    <definedName name="Z_BAFB3A8F_5ACD_4C4A_A33C_831C754D88C0_.wvu.FilterData" localSheetId="0" hidden="1">'на 2025'!$A$4:$H$330</definedName>
    <definedName name="Z_BB12E75B_C0CD_4F27_B16D_E901B605B487_.wvu.FilterData" localSheetId="0" hidden="1">'на 2025'!$A$4:$H$330</definedName>
    <definedName name="Z_BB313732_48CA_4CE5_BCEB_2B8FBF05A4EA_.wvu.FilterData" localSheetId="0" hidden="1">'на 2025'!$A$4:$H$330</definedName>
    <definedName name="Z_BB73C391_AF2C_4D70_9E8E_42AEE02936FB_.wvu.FilterData" localSheetId="0" hidden="1">'на 2025'!$A$4:$H$330</definedName>
    <definedName name="Z_BB77D9E4_BD90_46B2_B35E_AAE53CD24BB8_.wvu.FilterData" localSheetId="0" hidden="1">'на 2025'!$A$4:$H$330</definedName>
    <definedName name="Z_BB8AF508_3D02_4D84_A6EB_5A5E5B195A63_.wvu.FilterData" localSheetId="0" hidden="1">'на 2025'!$A$4:$H$330</definedName>
    <definedName name="Z_BB985D69_17DC_480D_BAE6_22326FC5DE8D_.wvu.FilterData" localSheetId="0" hidden="1">'на 2025'!$A$4:$H$330</definedName>
    <definedName name="Z_BBDCCB0D_0755_4A32_90E5_5971E528D3D3_.wvu.FilterData" localSheetId="0" hidden="1">'на 2025'!$A$4:$H$330</definedName>
    <definedName name="Z_BBED0997_5705_4C3C_95F1_5444E893BE19_.wvu.FilterData" localSheetId="0" hidden="1">'на 2025'!$A$4:$H$330</definedName>
    <definedName name="Z_BC09D690_D177_4FC8_AE1F_8F0F0D5C6ECD_.wvu.FilterData" localSheetId="0" hidden="1">'на 2025'!$A$4:$H$330</definedName>
    <definedName name="Z_BC202F3F_4E55_462F_AFE4_24E3BB6517B3_.wvu.FilterData" localSheetId="0" hidden="1">'на 2025'!$A$4:$H$330</definedName>
    <definedName name="Z_BC3E19A9_EC88_4356_86D0_775CEF676304_.wvu.FilterData" localSheetId="0" hidden="1">'на 2025'!$A$4:$H$330</definedName>
    <definedName name="Z_BC60E000_366E_42CD_A01C_50A3635BEBCF_.wvu.FilterData" localSheetId="0" hidden="1">'на 2025'!$A$4:$H$330</definedName>
    <definedName name="Z_BC6910FC_42F8_457B_8F8D_9BC0111CE283_.wvu.FilterData" localSheetId="0" hidden="1">'на 2025'!$A$4:$H$330</definedName>
    <definedName name="Z_BC6F809F_AC47_40B9_89F0_DED73C273CA2_.wvu.FilterData" localSheetId="0" hidden="1">'на 2025'!$A$4:$H$330</definedName>
    <definedName name="Z_BCCA418B_2550_49EF_B18C_E7FF7FD4F70E_.wvu.FilterData" localSheetId="0" hidden="1">'на 2025'!$A$4:$H$330</definedName>
    <definedName name="Z_BCD07E9A_8689_4B9C_BA91_8604AE8338A3_.wvu.FilterData" localSheetId="0" hidden="1">'на 2025'!$A$4:$H$330</definedName>
    <definedName name="Z_BCE91E07_DAD2_4959_9C13_298E5E879256_.wvu.FilterData" localSheetId="0" hidden="1">'на 2025'!$A$4:$H$330</definedName>
    <definedName name="Z_BCF65237_BF57_4D05_AF7D_B308B711FA15_.wvu.FilterData" localSheetId="0" hidden="1">'на 2025'!$A$4:$H$330</definedName>
    <definedName name="Z_BD08DE99_B722_4C7F_897B_080446202D0F_.wvu.FilterData" localSheetId="0" hidden="1">'на 2025'!$A$4:$H$330</definedName>
    <definedName name="Z_BD1EB88E_B1FC_4A13_8F57_33CB71A9430D_.wvu.FilterData" localSheetId="0" hidden="1">'на 2025'!$A$4:$H$330</definedName>
    <definedName name="Z_BD43FB27_5C5A_40CF_A333_A059BA765D4E_.wvu.FilterData" localSheetId="0" hidden="1">'на 2025'!$A$4:$H$330</definedName>
    <definedName name="Z_BD690439_1CC5_4E37_A0E9_1B65A930CD21_.wvu.FilterData" localSheetId="0" hidden="1">'на 2025'!$A$4:$H$330</definedName>
    <definedName name="Z_BD707806_8F10_492F_81AE_A7900A187828_.wvu.FilterData" localSheetId="0" hidden="1">'на 2025'!$A$1:$H$82</definedName>
    <definedName name="Z_BD7FE344_F8E6_400C_ABEF_EF258B623A43_.wvu.FilterData" localSheetId="0" hidden="1">'на 2025'!$A$4:$H$330</definedName>
    <definedName name="Z_BD822A95_4AA3_4CF6_94E8_04D2B9283308_.wvu.FilterData" localSheetId="0" hidden="1">'на 2025'!$A$4:$H$330</definedName>
    <definedName name="Z_BDB74E54_0AF7_460C_8F85_9BD4716954D5_.wvu.FilterData" localSheetId="0" hidden="1">'на 2025'!$A$4:$H$330</definedName>
    <definedName name="Z_BDCE2A62_8651_410B_9F91_324570D5D309_.wvu.FilterData" localSheetId="0" hidden="1">'на 2025'!$A$4:$H$330</definedName>
    <definedName name="Z_BDD573CF_BFE0_4002_B5F7_E438A5DAD635_.wvu.FilterData" localSheetId="0" hidden="1">'на 2025'!$A$4:$H$330</definedName>
    <definedName name="Z_BE196461_219B_47D6_A250_412AE8B00920_.wvu.FilterData" localSheetId="0" hidden="1">'на 2025'!$A$4:$H$330</definedName>
    <definedName name="Z_BE34DAD4_4A0A_4E88_B75B_FC1355A3DB9B_.wvu.FilterData" localSheetId="0" hidden="1">'на 2025'!$A$4:$H$330</definedName>
    <definedName name="Z_BE39DA1B_E842_4CA3_8A19_BEFC1E05578D_.wvu.FilterData" localSheetId="0" hidden="1">'на 2025'!$A$4:$H$330</definedName>
    <definedName name="Z_BE3F7214_4B0C_40FA_B4F7_B0F38416BCEF_.wvu.FilterData" localSheetId="0" hidden="1">'на 2025'!$A$4:$H$330</definedName>
    <definedName name="Z_BE41C01B_5C79_4BA0_8F6F_0E99B8B69C13_.wvu.FilterData" localSheetId="0" hidden="1">'на 2025'!$A$4:$H$330</definedName>
    <definedName name="Z_BE442298_736F_47F5_9592_76FFCCDA59DB_.wvu.FilterData" localSheetId="0" hidden="1">'на 2025'!$A$4:$E$120</definedName>
    <definedName name="Z_BE493141_BDA3_49D9_A030_4FFD7C06A521_.wvu.FilterData" localSheetId="0" hidden="1">'на 2025'!$A$4:$H$330</definedName>
    <definedName name="Z_BE608131_820B_426D_9C60_5BF56E8A58AB_.wvu.FilterData" localSheetId="0" hidden="1">'на 2025'!$A$4:$H$330</definedName>
    <definedName name="Z_BE6B1708_951F_4834_B0E1_EB03AAA7B777_.wvu.FilterData" localSheetId="0" hidden="1">'на 2025'!$A$4:$H$330</definedName>
    <definedName name="Z_BE77BE25_FFF1_48BF_88EC_954BC4604232_.wvu.FilterData" localSheetId="0" hidden="1">'на 2025'!$A$4:$H$330</definedName>
    <definedName name="Z_BE842559_6B14_41AC_A92A_4E50A6CE8B79_.wvu.FilterData" localSheetId="0" hidden="1">'на 2025'!$A$4:$H$330</definedName>
    <definedName name="Z_BE97AC31_BFEB_4520_BC44_68B0C987C70A_.wvu.FilterData" localSheetId="0" hidden="1">'на 2025'!$A$4:$H$330</definedName>
    <definedName name="Z_BEA0FDBA_BB07_4C19_8BBD_5E57EE395C09_.wvu.FilterData" localSheetId="0" hidden="1">'на 2025'!$A$4:$H$330</definedName>
    <definedName name="Z_BEA0FDBA_BB07_4C19_8BBD_5E57EE395C09_.wvu.PrintArea" localSheetId="0" hidden="1">'на 2025'!$A$1:$I$132</definedName>
    <definedName name="Z_BF22223F_B516_45E8_9C4B_DD4CB4CE2C48_.wvu.FilterData" localSheetId="0" hidden="1">'на 2025'!$A$4:$H$330</definedName>
    <definedName name="Z_BF2AD7C1_DE06_4BF3_8983_EA21C3BAC475_.wvu.FilterData" localSheetId="0" hidden="1">'на 2025'!$A$4:$H$330</definedName>
    <definedName name="Z_BF637C80_8201_4090_9CCD_1BDD42F55943_.wvu.FilterData" localSheetId="0" hidden="1">'на 2025'!$A$4:$H$330</definedName>
    <definedName name="Z_BF65F093_304D_44F0_BF26_E5F8F9093CF5_.wvu.FilterData" localSheetId="0" hidden="1">'на 2025'!$A$4:$H$58</definedName>
    <definedName name="Z_C02D2AC3_00AB_4B4C_8299_349FC338B994_.wvu.FilterData" localSheetId="0" hidden="1">'на 2025'!$A$4:$H$330</definedName>
    <definedName name="Z_C068A1BC_E359_4617_810B_FD9BEB808E56_.wvu.FilterData" localSheetId="0" hidden="1">'на 2025'!$A$4:$H$330</definedName>
    <definedName name="Z_C06B54EB_7783_4454_98A9_667EC52BEC0B_.wvu.FilterData" localSheetId="0" hidden="1">'на 2025'!$A$4:$H$330</definedName>
    <definedName name="Z_C06BB675_61CE_4295_98F9_52A9287C7451_.wvu.FilterData" localSheetId="0" hidden="1">'на 2025'!$A$4:$H$330</definedName>
    <definedName name="Z_C0E14968_138D_48A2_9D67_80D62DD131B4_.wvu.FilterData" localSheetId="0" hidden="1">'на 2025'!$A$4:$H$330</definedName>
    <definedName name="Z_C0ED18A2_48B4_4C82_979B_4B80DB79BC08_.wvu.FilterData" localSheetId="0" hidden="1">'на 2025'!$A$4:$H$330</definedName>
    <definedName name="Z_C106F923_AD55_472E_86A3_2C4C13F084E8_.wvu.FilterData" localSheetId="0" hidden="1">'на 2025'!$A$4:$H$330</definedName>
    <definedName name="Z_C140C6EF_B272_4886_8555_3A3DB8A6C4A0_.wvu.FilterData" localSheetId="0" hidden="1">'на 2025'!$A$4:$H$330</definedName>
    <definedName name="Z_C14C28B9_3A8B_4F55_AC1E_B6D3DA6398D5_.wvu.FilterData" localSheetId="0" hidden="1">'на 2025'!$A$4:$H$330</definedName>
    <definedName name="Z_C23A6852_0C57_4F42_973D_B4F06834E4D3_.wvu.FilterData" localSheetId="0" hidden="1">'на 2025'!$A$4:$H$330</definedName>
    <definedName name="Z_C26898B8_2A24_453B_9B20_504D56309465_.wvu.FilterData" localSheetId="0" hidden="1">'на 2025'!$A$4:$H$330</definedName>
    <definedName name="Z_C276A679_E43E_444B_B0E9_B307A301A03A_.wvu.FilterData" localSheetId="0" hidden="1">'на 2025'!$A$4:$H$330</definedName>
    <definedName name="Z_C27BA0A8_746D_45AD_B889_823A6BAE07E3_.wvu.FilterData" localSheetId="0" hidden="1">'на 2025'!$A$4:$H$330</definedName>
    <definedName name="Z_C2CB459F_7FD6_4B1B_96BE_4FB4C3354701_.wvu.FilterData" localSheetId="0" hidden="1">'на 2025'!$A$4:$H$330</definedName>
    <definedName name="Z_C2E7FF11_4F7B_4EA9_AD45_A8385AC4BC24_.wvu.FilterData" localSheetId="0" hidden="1">'на 2025'!$A$4:$E$120</definedName>
    <definedName name="Z_C2EFA1FD_449D_47F2_B7E9_2EBC23C15369_.wvu.FilterData" localSheetId="0" hidden="1">'на 2025'!$A$4:$H$330</definedName>
    <definedName name="Z_C35C56D1_B129_4866_84BA_2C2957BC8254_.wvu.FilterData" localSheetId="0" hidden="1">'на 2025'!$A$4:$H$330</definedName>
    <definedName name="Z_C3D34B5D_6799_4BD9_87E7_BF5B8221D94B_.wvu.FilterData" localSheetId="0" hidden="1">'на 2025'!$A$4:$H$330</definedName>
    <definedName name="Z_C3E7B974_7E68_49C9_8A66_DEBBC3D71CB8_.wvu.FilterData" localSheetId="0" hidden="1">'на 2025'!$A$4:$E$120</definedName>
    <definedName name="Z_C3E97E4D_03A9_422E_8E65_116E90E7DE0A_.wvu.FilterData" localSheetId="0" hidden="1">'на 2025'!$A$4:$H$330</definedName>
    <definedName name="Z_C3F3D860_2F1A_4C32_B400_B583CD37FF65_.wvu.FilterData" localSheetId="0" hidden="1">'на 2025'!$A$4:$H$330</definedName>
    <definedName name="Z_C41AC6AA_1915_4D86_9A0C_F50D2748B7D5_.wvu.FilterData" localSheetId="0" hidden="1">'на 2025'!$A$4:$H$330</definedName>
    <definedName name="Z_C4456EF4_CF59_4991_B229_6153353D7E80_.wvu.FilterData" localSheetId="0" hidden="1">'на 2025'!$A$4:$H$330</definedName>
    <definedName name="Z_C46A80BC_35BE_4308_9B99_85AB4A130AD8_.wvu.FilterData" localSheetId="0" hidden="1">'на 2025'!$A$4:$H$330</definedName>
    <definedName name="Z_C47D5376_4107_461D_B353_0F0CCA5A27B8_.wvu.FilterData" localSheetId="0" hidden="1">'на 2025'!$A$4:$E$120</definedName>
    <definedName name="Z_C4A81194_E272_4927_9E06_D47C43E50753_.wvu.FilterData" localSheetId="0" hidden="1">'на 2025'!$A$4:$H$330</definedName>
    <definedName name="Z_C4E388F3_F33E_45AF_8E75_3BD450853C20_.wvu.FilterData" localSheetId="0" hidden="1">'на 2025'!$A$4:$H$330</definedName>
    <definedName name="Z_C5295FD2_980F_441E_9ED7_BA1FBBB9CF54_.wvu.FilterData" localSheetId="0" hidden="1">'на 2025'!$A$4:$H$330</definedName>
    <definedName name="Z_C55D9313_9108_41CA_AD0E_FE2F7292C638_.wvu.FilterData" localSheetId="0" hidden="1">'на 2025'!$A$4:$E$120</definedName>
    <definedName name="Z_C5742C05_5023_4D3B_BBAB_679EC7F61467_.wvu.FilterData" localSheetId="0" hidden="1">'на 2025'!$A$4:$H$330</definedName>
    <definedName name="Z_C5A38A18_427F_40C3_A14B_55DA8E81FB09_.wvu.FilterData" localSheetId="0" hidden="1">'на 2025'!$A$4:$H$330</definedName>
    <definedName name="Z_C5D84F85_3611_4C2A_903D_ECFF3A3DA3D9_.wvu.FilterData" localSheetId="0" hidden="1">'на 2025'!$A$4:$E$120</definedName>
    <definedName name="Z_C627E3EC_6099_4D8D_A0AF_EA2CA6FD9128_.wvu.FilterData" localSheetId="0" hidden="1">'на 2025'!$A$4:$H$330</definedName>
    <definedName name="Z_C636DE0B_BC5D_45AA_89BD_B628CA1FE119_.wvu.FilterData" localSheetId="0" hidden="1">'на 2025'!$A$4:$H$330</definedName>
    <definedName name="Z_C64B304D_8D18_4BBF_B3F7_BCB025A35D1F_.wvu.FilterData" localSheetId="0" hidden="1">'на 2025'!$A$4:$H$330</definedName>
    <definedName name="Z_C70C85CF_5ADB_4631_87C7_BA23E9BE3196_.wvu.FilterData" localSheetId="0" hidden="1">'на 2025'!$A$4:$H$330</definedName>
    <definedName name="Z_C70E2433_F0E2_43A6_B551_F2BC2A19BB67_.wvu.FilterData" localSheetId="0" hidden="1">'на 2025'!$A$4:$H$330</definedName>
    <definedName name="Z_C724E918_D9E1_49FD_BF22_DDB90B7F8E3F_.wvu.FilterData" localSheetId="0" hidden="1">'на 2025'!$A$4:$H$330</definedName>
    <definedName name="Z_C74598AC_1D4B_466D_8455_294C1A2E69BB_.wvu.FilterData" localSheetId="0" hidden="1">'на 2025'!$A$4:$E$120</definedName>
    <definedName name="Z_C745CD1F_9AA3_43D8_A7DA_ABDAF8508B62_.wvu.FilterData" localSheetId="0" hidden="1">'на 2025'!$A$4:$H$330</definedName>
    <definedName name="Z_C7753AEA_8589_448F_8097_BFDEC475C7EB_.wvu.FilterData" localSheetId="0" hidden="1">'на 2025'!$A$4:$H$330</definedName>
    <definedName name="Z_C77795A2_6414_4CC8_AA0C_59805D660811_.wvu.FilterData" localSheetId="0" hidden="1">'на 2025'!$A$4:$H$330</definedName>
    <definedName name="Z_C79A79F7_9412_4E32_AED8_B3E5CEF3BF05_.wvu.FilterData" localSheetId="0" hidden="1">'на 2025'!$A$4:$H$330</definedName>
    <definedName name="Z_C7B45388_19BF_40B6_BABC_45E74244A2D0_.wvu.FilterData" localSheetId="0" hidden="1">'на 2025'!$A$4:$H$330</definedName>
    <definedName name="Z_C7BE5FDB_BA5F_4FAB_A0AE_25AE932FDC80_.wvu.FilterData" localSheetId="0" hidden="1">'на 2025'!$A$4:$H$330</definedName>
    <definedName name="Z_C7C4513B_A5A7_400E_B605_47E97C94E5D3_.wvu.FilterData" localSheetId="0" hidden="1">'на 2025'!$A$4:$H$330</definedName>
    <definedName name="Z_C7C64E17_05B7_45D2_8C2E_DC9F64D44430_.wvu.FilterData" localSheetId="0" hidden="1">'на 2025'!$A$4:$H$330</definedName>
    <definedName name="Z_C7DB809B_EB90_4CA8_929B_8A5AA3E83B84_.wvu.FilterData" localSheetId="0" hidden="1">'на 2025'!$A$4:$H$330</definedName>
    <definedName name="Z_C7E20E3E_9EFC_468B_B8E7_8CC7B0A619FB_.wvu.FilterData" localSheetId="0" hidden="1">'на 2025'!$A$4:$H$330</definedName>
    <definedName name="Z_C84F2BDE_C59B_4946_9050_3D804EB14464_.wvu.FilterData" localSheetId="0" hidden="1">'на 2025'!$A$4:$H$330</definedName>
    <definedName name="Z_C8544891_FA2D_4348_8F5A_3864908C96CE_.wvu.FilterData" localSheetId="0" hidden="1">'на 2025'!$A$4:$H$330</definedName>
    <definedName name="Z_C8579552_11B1_4140_9659_E1DA02EF9DD1_.wvu.FilterData" localSheetId="0" hidden="1">'на 2025'!$A$4:$H$330</definedName>
    <definedName name="Z_C8B7C7CD_D009_4B76_94B5_71B66354E25C_.wvu.FilterData" localSheetId="0" hidden="1">'на 2025'!$A$4:$H$330</definedName>
    <definedName name="Z_C8C7D91A_0101_429D_A7C4_25C2A366909A_.wvu.Cols" localSheetId="0" hidden="1">'на 2025'!#REF!,'на 2025'!#REF!</definedName>
    <definedName name="Z_C8C7D91A_0101_429D_A7C4_25C2A366909A_.wvu.FilterData" localSheetId="0" hidden="1">'на 2025'!$A$4:$H$58</definedName>
    <definedName name="Z_C8C7D91A_0101_429D_A7C4_25C2A366909A_.wvu.Rows" localSheetId="0" hidden="1">'на 2025'!#REF!,'на 2025'!#REF!,'на 2025'!#REF!,'на 2025'!#REF!,'на 2025'!#REF!,'на 2025'!#REF!,'на 2025'!#REF!,'на 2025'!#REF!,'на 2025'!#REF!,'на 2025'!#REF!</definedName>
    <definedName name="Z_C8FB5055_5D29_4CCE_A74B_A7C8F8D2C26C_.wvu.FilterData" localSheetId="0" hidden="1">'на 2025'!$A$4:$H$330</definedName>
    <definedName name="Z_C8FF8D09_DF5A_4EFB_8CB1_310C7A1EBCB9_.wvu.FilterData" localSheetId="0" hidden="1">'на 2025'!$A$4:$H$330</definedName>
    <definedName name="Z_C9081176_529C_43E8_8E20_8AC24E7C2D35_.wvu.FilterData" localSheetId="0" hidden="1">'на 2025'!$A$4:$H$330</definedName>
    <definedName name="Z_C90F2B0C_14E5_4304_8143_D1EFE4D1F10F_.wvu.FilterData" localSheetId="0" hidden="1">'на 2025'!$A$4:$H$330</definedName>
    <definedName name="Z_C92DFED3_0457_4ADD_A0DC_DCDA692FFBED_.wvu.FilterData" localSheetId="0" hidden="1">'на 2025'!$A$4:$H$330</definedName>
    <definedName name="Z_C9339390_6849_4952_8898_4133E1235E89_.wvu.FilterData" localSheetId="0" hidden="1">'на 2025'!$A$4:$H$330</definedName>
    <definedName name="Z_C94FB5D5_E515_4327_B4DC_AC3D7C1A6363_.wvu.FilterData" localSheetId="0" hidden="1">'на 2025'!$A$4:$H$330</definedName>
    <definedName name="Z_C97ACF3E_ACD3_4C9D_94FA_EA6F3D46505E_.wvu.FilterData" localSheetId="0" hidden="1">'на 2025'!$A$4:$H$330</definedName>
    <definedName name="Z_C98B4A4E_FC1F_45B3_ABB0_7DC9BD4B8057_.wvu.FilterData" localSheetId="0" hidden="1">'на 2025'!$A$4:$E$120</definedName>
    <definedName name="Z_C9A5AE8B_0A38_4D54_B36F_AFD2A577F3EF_.wvu.FilterData" localSheetId="0" hidden="1">'на 2025'!$A$4:$H$330</definedName>
    <definedName name="Z_CA381BF3_4D89_40C7_A449_F868E7227C70_.wvu.FilterData" localSheetId="0" hidden="1">'на 2025'!$A$4:$H$330</definedName>
    <definedName name="Z_CA384592_0CFD_4322_A4EB_34EC04693944_.wvu.FilterData" localSheetId="0" hidden="1">'на 2025'!$A$4:$H$330</definedName>
    <definedName name="Z_CA384592_0CFD_4322_A4EB_34EC04693944_.wvu.PrintArea" localSheetId="0" hidden="1">'на 2025'!$A$1:$H$129</definedName>
    <definedName name="Z_CA384592_0CFD_4322_A4EB_34EC04693944_.wvu.PrintTitles" localSheetId="0" hidden="1">'на 2025'!$3:$4</definedName>
    <definedName name="Z_CA6E86D7_13E8_496D_96EC_3DCAFF5604FA_.wvu.FilterData" localSheetId="0" hidden="1">'на 2025'!$A$4:$H$330</definedName>
    <definedName name="Z_CA9187AE_E3AF_490B_B85E_91BB83E08DE3_.wvu.FilterData" localSheetId="0" hidden="1">'на 2025'!$A$4:$H$330</definedName>
    <definedName name="Z_CAABA8F8_73A9_4D5F_A949_7D5636830179_.wvu.FilterData" localSheetId="0" hidden="1">'на 2025'!$A$4:$H$330</definedName>
    <definedName name="Z_CAAD7F8A_A328_4C0A_9ECF_2AD83A08D699_.wvu.FilterData" localSheetId="0" hidden="1">'на 2025'!$A$4:$E$120</definedName>
    <definedName name="Z_CAB25188_29A8_4243_8568_3B36886E0E5F_.wvu.FilterData" localSheetId="0" hidden="1">'на 2025'!$A$4:$H$330</definedName>
    <definedName name="Z_CAD35D21_1B2C_4D83_A609_345A96E1A72F_.wvu.FilterData" localSheetId="0" hidden="1">'на 2025'!$A$4:$H$330</definedName>
    <definedName name="Z_CAD9F437_DBA2_473E_89A1_5D290B5F4D79_.wvu.FilterData" localSheetId="0" hidden="1">'на 2025'!$A$4:$H$330</definedName>
    <definedName name="Z_CAE1EF29_84DD_42EF_A91C_E76631231200_.wvu.FilterData" localSheetId="0" hidden="1">'на 2025'!$A$4:$H$330</definedName>
    <definedName name="Z_CAFB0F36_2460_415C_85B1_99B16D2AF57D_.wvu.FilterData" localSheetId="0" hidden="1">'на 2025'!$A$4:$H$330</definedName>
    <definedName name="Z_CB1A56DC_A135_41E6_8A02_AE4E518C879F_.wvu.FilterData" localSheetId="0" hidden="1">'на 2025'!$A$4:$H$330</definedName>
    <definedName name="Z_CB226949_BC9D_4E15_A3B1_A4219F35EADA_.wvu.FilterData" localSheetId="0" hidden="1">'на 2025'!$A$4:$H$330</definedName>
    <definedName name="Z_CB37E750_1F35_4C0A_B3BA_F688CA9C8186_.wvu.FilterData" localSheetId="0" hidden="1">'на 2025'!$A$4:$H$330</definedName>
    <definedName name="Z_CB4880DD_CE83_4DFC_BBA7_70687256D5A4_.wvu.FilterData" localSheetId="0" hidden="1">'на 2025'!$A$4:$E$120</definedName>
    <definedName name="Z_CBAD3A37_9B6D_4168_874F_D4718FB51A47_.wvu.FilterData" localSheetId="0" hidden="1">'на 2025'!$A$4:$H$330</definedName>
    <definedName name="Z_CBDBA949_FA00_4560_8001_BD00E63FCCA4_.wvu.FilterData" localSheetId="0" hidden="1">'на 2025'!$A$4:$H$330</definedName>
    <definedName name="Z_CBE0F0AD_DD6D_4940_A07E_F4A48D085109_.wvu.FilterData" localSheetId="0" hidden="1">'на 2025'!$A$4:$H$330</definedName>
    <definedName name="Z_CBF0452C_37BE_4612_AB31_243BF54BB311_.wvu.FilterData" localSheetId="0" hidden="1">'на 2025'!$A$4:$H$330</definedName>
    <definedName name="Z_CBF12BD1_A071_4448_8003_32E74F40E3E3_.wvu.FilterData" localSheetId="0" hidden="1">'на 2025'!$A$4:$E$120</definedName>
    <definedName name="Z_CBF9D894_3FD2_4B68_BAC8_643DB23851C0_.wvu.FilterData" localSheetId="0" hidden="1">'на 2025'!$A$4:$E$120</definedName>
    <definedName name="Z_CBF9D894_3FD2_4B68_BAC8_643DB23851C0_.wvu.Rows" localSheetId="0" hidden="1">'на 2025'!#REF!,'на 2025'!#REF!,'на 2025'!#REF!,'на 2025'!#REF!</definedName>
    <definedName name="Z_CC587DEB_9509_4023_8387_E851CBD74FC0_.wvu.FilterData" localSheetId="0" hidden="1">'на 2025'!$A$4:$H$330</definedName>
    <definedName name="Z_CC90840F_C3FA_4CF9_BCA4_38B2831D4694_.wvu.FilterData" localSheetId="0" hidden="1">'на 2025'!$A$4:$H$330</definedName>
    <definedName name="Z_CC9C1A2B_D964_43D1_BBEF_3567C7A91A18_.wvu.FilterData" localSheetId="0" hidden="1">'на 2025'!$A$4:$H$330</definedName>
    <definedName name="Z_CC9F638E_E8B5_407B_8857_D20E36B82A0F_.wvu.FilterData" localSheetId="0" hidden="1">'на 2025'!$A$4:$H$330</definedName>
    <definedName name="Z_CCC17219_B1A3_4C6B_B903_0E4550432FD0_.wvu.FilterData" localSheetId="0" hidden="1">'на 2025'!$A$4:$E$120</definedName>
    <definedName name="Z_CCF533A2_322B_40E2_88B2_065E6D1D35B4_.wvu.FilterData" localSheetId="0" hidden="1">'на 2025'!$A$4:$H$330</definedName>
    <definedName name="Z_CCF533A2_322B_40E2_88B2_065E6D1D35B4_.wvu.PrintArea" localSheetId="0" hidden="1">'на 2025'!$A$1:$H$129</definedName>
    <definedName name="Z_CCF533A2_322B_40E2_88B2_065E6D1D35B4_.wvu.PrintTitles" localSheetId="0" hidden="1">'на 2025'!$3:$4</definedName>
    <definedName name="Z_CD10AFE5_EACD_43E3_B0AD_1FCFF7EEADC3_.wvu.FilterData" localSheetId="0" hidden="1">'на 2025'!$A$4:$H$330</definedName>
    <definedName name="Z_CD2C38B9_D20D_4251_9439_E16060EF09ED_.wvu.FilterData" localSheetId="0" hidden="1">'на 2025'!$A$4:$H$330</definedName>
    <definedName name="Z_CD353AFF_30DB_4B1F_902B_14469CDE256D_.wvu.FilterData" localSheetId="0" hidden="1">'на 2025'!$A$4:$H$330</definedName>
    <definedName name="Z_CD81C6F9_8D46_40F6_A0C9_B21A8E547659_.wvu.FilterData" localSheetId="0" hidden="1">'на 2025'!$A$4:$H$330</definedName>
    <definedName name="Z_CDA662CC_A711_4D7D_9917_AA4BA786A065_.wvu.FilterData" localSheetId="0" hidden="1">'на 2025'!$A$4:$H$330</definedName>
    <definedName name="Z_CDA81109_B9FA_4C44_9EAE_FFD9110E5B0F_.wvu.FilterData" localSheetId="0" hidden="1">'на 2025'!$A$4:$H$330</definedName>
    <definedName name="Z_CDABDA6A_CEAA_4779_9390_A07E787E5F1B_.wvu.FilterData" localSheetId="0" hidden="1">'на 2025'!$A$4:$H$330</definedName>
    <definedName name="Z_CDBBEB40_4DC8_4F8A_B0B0_EE0E987A2098_.wvu.FilterData" localSheetId="0" hidden="1">'на 2025'!$A$4:$H$330</definedName>
    <definedName name="Z_CDBE555E_FDE9_44A8_98B7_608FECB664D2_.wvu.FilterData" localSheetId="0" hidden="1">'на 2025'!$A$4:$H$330</definedName>
    <definedName name="Z_CDFBC319_A453_4828_B4DA_A1FF8333C207_.wvu.FilterData" localSheetId="0" hidden="1">'на 2025'!$A$4:$H$330</definedName>
    <definedName name="Z_CEC4EA1B_6EE5_46AB_8BC9_D519CD29FCE7_.wvu.FilterData" localSheetId="0" hidden="1">'на 2025'!$A$4:$H$330</definedName>
    <definedName name="Z_CEE6A066_6E90_4119_ABD3_7CE50D319A06_.wvu.FilterData" localSheetId="0" hidden="1">'на 2025'!$A$4:$H$330</definedName>
    <definedName name="Z_CEF22FD3_C3E9_4C31_B864_568CAC74A486_.wvu.FilterData" localSheetId="0" hidden="1">'на 2025'!$A$4:$H$330</definedName>
    <definedName name="Z_CF249B23_FE74_42A7_A961_4A5E090CD7F8_.wvu.FilterData" localSheetId="0" hidden="1">'на 2025'!$A$4:$H$330</definedName>
    <definedName name="Z_CF48F23D_BCBE_4761_98DC_307CD6AE082C_.wvu.FilterData" localSheetId="0" hidden="1">'на 2025'!$A$4:$H$330</definedName>
    <definedName name="Z_CF5548A0_D31B_45AF_A34B_8CF892F36DC9_.wvu.FilterData" localSheetId="0" hidden="1">'на 2025'!$A$4:$H$330</definedName>
    <definedName name="Z_CF93BA1F_3B4B_4EE2_B906_74673CB7E391_.wvu.FilterData" localSheetId="0" hidden="1">'на 2025'!$A$4:$H$330</definedName>
    <definedName name="Z_CFA268BD_7CEF_488F_ADF6_EE6E6545D4E9_.wvu.FilterData" localSheetId="0" hidden="1">'на 2025'!$A$4:$H$330</definedName>
    <definedName name="Z_CFD4738E_B083_4FAC_854E_5AD6FDFF75E3_.wvu.FilterData" localSheetId="0" hidden="1">'на 2025'!$A$4:$H$330</definedName>
    <definedName name="Z_CFEB7053_3C1D_451D_9A86_5940DFCF964A_.wvu.FilterData" localSheetId="0" hidden="1">'на 2025'!$A$4:$H$330</definedName>
    <definedName name="Z_CFFE4FD5_C502_46E6_9242_DE2A2DE0F752_.wvu.FilterData" localSheetId="0" hidden="1">'на 2025'!$A$4:$H$330</definedName>
    <definedName name="Z_D009EED6_F095_4499_91EE_715923CD95F9_.wvu.FilterData" localSheetId="0" hidden="1">'на 2025'!$A$4:$H$330</definedName>
    <definedName name="Z_D00FE5D2_65C1_4B90_BC78_EF24B5DF0A61_.wvu.FilterData" localSheetId="0" hidden="1">'на 2025'!$A$4:$H$330</definedName>
    <definedName name="Z_D088BB09_739C_4156_9E2D_A5F262C808E3_.wvu.FilterData" localSheetId="0" hidden="1">'на 2025'!$A$4:$H$330</definedName>
    <definedName name="Z_D0F4DFE2_EEF5_45DE_98D6_D829FCDF6196_.wvu.FilterData" localSheetId="0" hidden="1">'на 2025'!$A$4:$H$330</definedName>
    <definedName name="Z_D12FB289_46DF_4053_A8F8_F4B545D52036_.wvu.FilterData" localSheetId="0" hidden="1">'на 2025'!$A$4:$H$330</definedName>
    <definedName name="Z_D1526EA6_C22B_4930_9FBB_AC84A8E18C3E_.wvu.FilterData" localSheetId="0" hidden="1">'на 2025'!$A$4:$H$330</definedName>
    <definedName name="Z_D165341F_496A_48CE_829A_555B16787041_.wvu.FilterData" localSheetId="0" hidden="1">'на 2025'!$A$4:$H$330</definedName>
    <definedName name="Z_D1B1DC41_F7ED_49B1_B4F7_11FAFD4052D3_.wvu.FilterData" localSheetId="0" hidden="1">'на 2025'!$A$4:$H$330</definedName>
    <definedName name="Z_D20DFCFE_63F9_4265_B37B_4F36C46DF159_.wvu.Cols" localSheetId="0" hidden="1">'на 2025'!#REF!,'на 2025'!#REF!</definedName>
    <definedName name="Z_D20DFCFE_63F9_4265_B37B_4F36C46DF159_.wvu.FilterData" localSheetId="0" hidden="1">'на 2025'!$A$4:$H$330</definedName>
    <definedName name="Z_D20DFCFE_63F9_4265_B37B_4F36C46DF159_.wvu.PrintArea" localSheetId="0" hidden="1">'на 2025'!$A$1:$H$78</definedName>
    <definedName name="Z_D20DFCFE_63F9_4265_B37B_4F36C46DF159_.wvu.PrintTitles" localSheetId="0" hidden="1">'на 2025'!$3:$4</definedName>
    <definedName name="Z_D20DFCFE_63F9_4265_B37B_4F36C46DF159_.wvu.Rows" localSheetId="0" hidden="1">'на 2025'!#REF!,'на 2025'!#REF!,'на 2025'!#REF!,'на 2025'!#REF!,'на 2025'!#REF!</definedName>
    <definedName name="Z_D2343C8A_EC5E_420B_BF4C_045E4BD1EEF2_.wvu.FilterData" localSheetId="0" hidden="1">'на 2025'!$A$4:$H$330</definedName>
    <definedName name="Z_D23D9841_728C_44F3_BF5D_36623A09182E_.wvu.FilterData" localSheetId="0" hidden="1">'на 2025'!$A$4:$H$330</definedName>
    <definedName name="Z_D2422493_0DF6_4923_AFF9_1CE532FC9E0E_.wvu.FilterData" localSheetId="0" hidden="1">'на 2025'!$A$4:$H$330</definedName>
    <definedName name="Z_D24D6DE1_283C_4095_A730_CBE1C8CEB8CC_.wvu.FilterData" localSheetId="0" hidden="1">'на 2025'!$A$4:$H$330</definedName>
    <definedName name="Z_D26EAC32_42CC_46AF_8D27_8094727B2B8E_.wvu.FilterData" localSheetId="0" hidden="1">'на 2025'!$A$4:$H$330</definedName>
    <definedName name="Z_D286DC47_88D4_4B88_8422_D4AFC7D084CA_.wvu.FilterData" localSheetId="0" hidden="1">'на 2025'!$A$4:$H$330</definedName>
    <definedName name="Z_D298563F_7459_410D_A6E1_6B1CDFA6DAA7_.wvu.FilterData" localSheetId="0" hidden="1">'на 2025'!$A$4:$H$330</definedName>
    <definedName name="Z_D2A5A841_9FCE_4BDF_A340_39E5E7677205_.wvu.FilterData" localSheetId="0" hidden="1">'на 2025'!$A$4:$H$330</definedName>
    <definedName name="Z_D2CDC970_AFE4_4856_AE2C_2B5F33E42B72_.wvu.FilterData" localSheetId="0" hidden="1">'на 2025'!$A$4:$H$330</definedName>
    <definedName name="Z_D2D627FD_8F1D_4B0C_A4A1_1A515A2831A8_.wvu.FilterData" localSheetId="0" hidden="1">'на 2025'!$A$4:$H$330</definedName>
    <definedName name="Z_D3101EAC_D021_4B46_A488_D139B2B446BA_.wvu.FilterData" localSheetId="0" hidden="1">'на 2025'!$A$4:$H$330</definedName>
    <definedName name="Z_D3370F73_E82D_4F37_BD2F_A5658E7229F1_.wvu.FilterData" localSheetId="0" hidden="1">'на 2025'!$A$4:$H$330</definedName>
    <definedName name="Z_D338E279_E660_40CE_B7B9_D983E953520E_.wvu.FilterData" localSheetId="0" hidden="1">'на 2025'!$A$4:$H$330</definedName>
    <definedName name="Z_D343F548_3DE6_4716_9B8B_0FF1DF1B1DE3_.wvu.FilterData" localSheetId="0" hidden="1">'на 2025'!$A$4:$E$120</definedName>
    <definedName name="Z_D34B1B8D_3252_443A_801D_32105359DB02_.wvu.FilterData" localSheetId="0" hidden="1">'на 2025'!$A$4:$H$330</definedName>
    <definedName name="Z_D3607008_88A4_4735_BF9B_0D60A732D98C_.wvu.FilterData" localSheetId="0" hidden="1">'на 2025'!$A$4:$H$330</definedName>
    <definedName name="Z_D37028C2_D478_4FDC_B9A5_A1B5FA072303_.wvu.FilterData" localSheetId="0" hidden="1">'на 2025'!$A$4:$H$330</definedName>
    <definedName name="Z_D38C715E_22E1_4AC2_AB2F_02AB4C842F1E_.wvu.FilterData" localSheetId="0" hidden="1">'на 2025'!$A$4:$H$330</definedName>
    <definedName name="Z_D3C3EFC2_493C_4B9B_BC16_8147B08F8F65_.wvu.FilterData" localSheetId="0" hidden="1">'на 2025'!$A$4:$E$120</definedName>
    <definedName name="Z_D3D848E7_EB88_4E73_985E_C45B9AE68145_.wvu.FilterData" localSheetId="0" hidden="1">'на 2025'!$A$4:$H$330</definedName>
    <definedName name="Z_D3E86F4B_12A8_47CC_AEBE_74534991E315_.wvu.FilterData" localSheetId="0" hidden="1">'на 2025'!$A$4:$H$330</definedName>
    <definedName name="Z_D3F31BC4_4CDA_431B_BA5F_ADE76A923760_.wvu.FilterData" localSheetId="0" hidden="1">'на 2025'!$A$4:$E$120</definedName>
    <definedName name="Z_D41FF341_5913_4A9E_9CE5_B058CA00C0C7_.wvu.FilterData" localSheetId="0" hidden="1">'на 2025'!$A$4:$H$330</definedName>
    <definedName name="Z_D45ABB34_16CC_462D_8459_2034D47F465D_.wvu.FilterData" localSheetId="0" hidden="1">'на 2025'!$A$4:$E$120</definedName>
    <definedName name="Z_D479007E_A9E8_4307_A3E8_18A2BB5C55F2_.wvu.FilterData" localSheetId="0" hidden="1">'на 2025'!$A$4:$H$330</definedName>
    <definedName name="Z_D489BEDD_3BCD_49DF_9648_48FD6162F1E7_.wvu.FilterData" localSheetId="0" hidden="1">'на 2025'!$A$4:$H$330</definedName>
    <definedName name="Z_D48CEF89_B01B_4E1D_92B4_235EA4A40F11_.wvu.FilterData" localSheetId="0" hidden="1">'на 2025'!$A$4:$H$330</definedName>
    <definedName name="Z_D4970A81_9F63_471F_9226_DA2E8C61A4F3_.wvu.FilterData" localSheetId="0" hidden="1">'на 2025'!$A$4:$H$330</definedName>
    <definedName name="Z_D4A9C046_5C85_4757_BCF2_677E0F804162_.wvu.FilterData" localSheetId="0" hidden="1">'на 2025'!$A$4:$H$330</definedName>
    <definedName name="Z_D4B24D18_8D1D_47A1_AE9B_21E3F9EF98EE_.wvu.FilterData" localSheetId="0" hidden="1">'на 2025'!$A$4:$H$330</definedName>
    <definedName name="Z_D4C26987_0F4D_4A17_91A3_C1C154DC81B2_.wvu.FilterData" localSheetId="0" hidden="1">'на 2025'!$A$4:$H$330</definedName>
    <definedName name="Z_D4D14E36_E8A1_48F5_81D6_E9544E8F840B_.wvu.FilterData" localSheetId="0" hidden="1">'на 2025'!$A$4:$H$330</definedName>
    <definedName name="Z_D4D3E883_F6A4_4364_94CA_00BA6BEEBB0B_.wvu.FilterData" localSheetId="0" hidden="1">'на 2025'!$A$4:$H$330</definedName>
    <definedName name="Z_D4E20E73_FD07_4BE4_B8FA_FE6B214643C4_.wvu.FilterData" localSheetId="0" hidden="1">'на 2025'!$A$4:$H$330</definedName>
    <definedName name="Z_D4F3FACF_5393_45D0_B074_953541E8F448_.wvu.FilterData" localSheetId="0" hidden="1">'на 2025'!$A$4:$H$330</definedName>
    <definedName name="Z_D50A6792_49FE_4C67_B11B_814FAEB0FCE7_.wvu.FilterData" localSheetId="0" hidden="1">'на 2025'!#REF!</definedName>
    <definedName name="Z_D5317C3A_3EDA_404B_818D_EAF558810951_.wvu.FilterData" localSheetId="0" hidden="1">'на 2025'!$A$4:$E$120</definedName>
    <definedName name="Z_D537FB3B_712D_486A_BA32_4F73BEB2AA19_.wvu.FilterData" localSheetId="0" hidden="1">'на 2025'!$A$4:$E$120</definedName>
    <definedName name="Z_D595C49D_97EF_4321_8A15_252EDBF162F5_.wvu.FilterData" localSheetId="0" hidden="1">'на 2025'!$A$4:$H$330</definedName>
    <definedName name="Z_D62CEC12_3041_4A3C_B519_5651905D6F0B_.wvu.FilterData" localSheetId="0" hidden="1">'на 2025'!$A$4:$H$330</definedName>
    <definedName name="Z_D6730C21_0555_4F4D_B589_9DE5CFF9C442_.wvu.FilterData" localSheetId="0" hidden="1">'на 2025'!$A$4:$E$120</definedName>
    <definedName name="Z_D692A203_B3F4_405F_AE1A_37385B86A714_.wvu.FilterData" localSheetId="0" hidden="1">'на 2025'!$A$4:$H$330</definedName>
    <definedName name="Z_D6951B8D_C924_42BE_94FD_4448E3ECC0B8_.wvu.FilterData" localSheetId="0" hidden="1">'на 2025'!$A$4:$H$330</definedName>
    <definedName name="Z_D6D7FE80_F340_4943_9CA8_381604446690_.wvu.FilterData" localSheetId="0" hidden="1">'на 2025'!$A$4:$H$330</definedName>
    <definedName name="Z_D6DCCFB1_AECE_4B01_8CD5_826305DF0368_.wvu.FilterData" localSheetId="0" hidden="1">'на 2025'!$A$4:$H$330</definedName>
    <definedName name="Z_D7021144_4F7F_48D3_A91F_B499401BE207_.wvu.FilterData" localSheetId="0" hidden="1">'на 2025'!$A$4:$H$330</definedName>
    <definedName name="Z_D7104B72_13BA_47A2_BD7D_6C7C814EB74F_.wvu.FilterData" localSheetId="0" hidden="1">'на 2025'!$A$4:$H$330</definedName>
    <definedName name="Z_D74587C8_09B2_428F_ACC0_4DEF87F264B1_.wvu.FilterData" localSheetId="0" hidden="1">'на 2025'!$A$4:$H$330</definedName>
    <definedName name="Z_D7BC8E82_4392_4806_9DAE_D94253790B9C_.wvu.Cols" localSheetId="0" hidden="1">'на 2025'!#REF!,'на 2025'!#REF!,'на 2025'!$I:$BG</definedName>
    <definedName name="Z_D7BC8E82_4392_4806_9DAE_D94253790B9C_.wvu.FilterData" localSheetId="0" hidden="1">'на 2025'!$A$4:$H$330</definedName>
    <definedName name="Z_D7BC8E82_4392_4806_9DAE_D94253790B9C_.wvu.PrintArea" localSheetId="0" hidden="1">'на 2025'!$A$1:$BG$78</definedName>
    <definedName name="Z_D7BC8E82_4392_4806_9DAE_D94253790B9C_.wvu.PrintTitles" localSheetId="0" hidden="1">'на 2025'!$3:$3</definedName>
    <definedName name="Z_D7DA24ED_ABB7_4D6E_ACD6_4B88F5184AF8_.wvu.FilterData" localSheetId="0" hidden="1">'на 2025'!$A$4:$H$330</definedName>
    <definedName name="Z_D7FF4EF2_17D4_4E36_9960_BC312BEBA2CC_.wvu.FilterData" localSheetId="0" hidden="1">'на 2025'!$A$4:$H$330</definedName>
    <definedName name="Z_D833D7AB_47E6_40D8_9470_377894FAA832_.wvu.FilterData" localSheetId="0" hidden="1">'на 2025'!$A$4:$H$330</definedName>
    <definedName name="Z_D8418465_ECB6_40A4_8538_9D6D02B4E5CE_.wvu.FilterData" localSheetId="0" hidden="1">'на 2025'!$A$4:$E$120</definedName>
    <definedName name="Z_D84FBB24_1F53_4A51_B9A3_672EE24CBBBB_.wvu.FilterData" localSheetId="0" hidden="1">'на 2025'!$A$4:$H$330</definedName>
    <definedName name="Z_D8836A46_4276_4875_86A1_BB0E2B53006C_.wvu.FilterData" localSheetId="0" hidden="1">'на 2025'!$A$4:$E$120</definedName>
    <definedName name="Z_D8EBE17E_7A1A_4392_901C_A4C8DD4BAF28_.wvu.FilterData" localSheetId="0" hidden="1">'на 2025'!$A$4:$E$120</definedName>
    <definedName name="Z_D917D9C8_DA24_43F6_B702_2D065DC4F3EA_.wvu.FilterData" localSheetId="0" hidden="1">'на 2025'!$A$4:$H$330</definedName>
    <definedName name="Z_D921BCFE_106A_48C3_8051_F877509D5A90_.wvu.FilterData" localSheetId="0" hidden="1">'на 2025'!$A$4:$H$330</definedName>
    <definedName name="Z_D92F9CFF_9FAE_4E3D_BBF1_EE8196B93BD2_.wvu.FilterData" localSheetId="0" hidden="1">'на 2025'!$A$4:$H$330</definedName>
    <definedName name="Z_D930048B_C8C6_498D_B7FD_C4CFAF447C25_.wvu.FilterData" localSheetId="0" hidden="1">'на 2025'!$A$4:$H$330</definedName>
    <definedName name="Z_D93C7415_B321_4E66_84AD_0490D011FDE7_.wvu.FilterData" localSheetId="0" hidden="1">'на 2025'!$A$4:$H$330</definedName>
    <definedName name="Z_D952F92C_16FA_49C0_ACE1_EEFE2012130A_.wvu.FilterData" localSheetId="0" hidden="1">'на 2025'!$A$4:$H$330</definedName>
    <definedName name="Z_D954D534_B88D_4A21_85D6_C0757B597D1E_.wvu.FilterData" localSheetId="0" hidden="1">'на 2025'!$A$4:$H$330</definedName>
    <definedName name="Z_D95852A1_B0FC_4AC5_B62B_5CCBE05B0D15_.wvu.FilterData" localSheetId="0" hidden="1">'на 2025'!$A$4:$H$330</definedName>
    <definedName name="Z_D95852A1_B0FC_4AC5_B62B_5CCBE05B0D15_.wvu.PrintArea" localSheetId="0" hidden="1">'на 2025'!$A$1:$H$130</definedName>
    <definedName name="Z_D95852A1_B0FC_4AC5_B62B_5CCBE05B0D15_.wvu.PrintTitles" localSheetId="0" hidden="1">'на 2025'!$3:$4</definedName>
    <definedName name="Z_D959BDE9_080D_4FE3_8F84_52318978F935_.wvu.FilterData" localSheetId="0" hidden="1">'на 2025'!$A$4:$H$330</definedName>
    <definedName name="Z_D96C5F28_8F2E_4023_A4FB_71338C504BAF_.wvu.FilterData" localSheetId="0" hidden="1">'на 2025'!$A$4:$H$330</definedName>
    <definedName name="Z_D97BC9A1_860C_45CB_8FAD_B69CEE39193C_.wvu.FilterData" localSheetId="0" hidden="1">'на 2025'!$A$4:$E$120</definedName>
    <definedName name="Z_D97CD673_38FB_48B6_8FB8_0FF7F5746325_.wvu.FilterData" localSheetId="0" hidden="1">'на 2025'!$A$4:$H$330</definedName>
    <definedName name="Z_D981844C_3450_4227_997A_DB8016618FC0_.wvu.FilterData" localSheetId="0" hidden="1">'на 2025'!$A$4:$H$330</definedName>
    <definedName name="Z_D9AF22AD_2CFF_429C_97B7_A1AC24238F0C_.wvu.FilterData" localSheetId="0" hidden="1">'на 2025'!$A$4:$H$330</definedName>
    <definedName name="Z_D9BE1914_12CD_46B6_A06D_482DCEB4B94D_.wvu.FilterData" localSheetId="0" hidden="1">'на 2025'!$A$4:$H$330</definedName>
    <definedName name="Z_D9CDE186_872E_4C54_B635_3E59E4427F7B_.wvu.FilterData" localSheetId="0" hidden="1">'на 2025'!$A$4:$H$330</definedName>
    <definedName name="Z_D9E7CF58_1888_4559_99D1_C71D21E76828_.wvu.FilterData" localSheetId="0" hidden="1">'на 2025'!$A$4:$H$330</definedName>
    <definedName name="Z_DA04871A_E98F_478F_8DEE_CEDDC817015E_.wvu.FilterData" localSheetId="0" hidden="1">'на 2025'!$A$4:$H$330</definedName>
    <definedName name="Z_DA244080_1388_426A_A939_BCE866427DCE_.wvu.FilterData" localSheetId="0" hidden="1">'на 2025'!$A$4:$H$330</definedName>
    <definedName name="Z_DA3033F1_502F_4BCA_B468_CBA3E20E7254_.wvu.FilterData" localSheetId="0" hidden="1">'на 2025'!$A$4:$H$330</definedName>
    <definedName name="Z_DA5DFA2D_C1AA_42F5_8828_D1905F1C9BD0_.wvu.FilterData" localSheetId="0" hidden="1">'на 2025'!$A$4:$H$330</definedName>
    <definedName name="Z_DAB9487C_F291_4A20_8CE8_A04CF6419B39_.wvu.FilterData" localSheetId="0" hidden="1">'на 2025'!$A$4:$H$330</definedName>
    <definedName name="Z_DAC9AAEB_9A63_4C22_9074_CCD144369BE1_.wvu.FilterData" localSheetId="0" hidden="1">'на 2025'!$A$4:$H$330</definedName>
    <definedName name="Z_DB3499E7_194C_410E_9F9A_D975E1E02B95_.wvu.FilterData" localSheetId="0" hidden="1">'на 2025'!$A$4:$H$330</definedName>
    <definedName name="Z_DB4CD970_DAC7_4460_9807_E3F3942A23F7_.wvu.FilterData" localSheetId="0" hidden="1">'на 2025'!$A$4:$H$330</definedName>
    <definedName name="Z_DB55315D_56C8_4F2C_9317_AA25AA5EAC9E_.wvu.FilterData" localSheetId="0" hidden="1">'на 2025'!$A$4:$H$330</definedName>
    <definedName name="Z_DBB88EE7_5C30_443C_A427_07BA2C7C58DA_.wvu.FilterData" localSheetId="0" hidden="1">'на 2025'!$A$4:$H$330</definedName>
    <definedName name="Z_DBDE2A58_EC5A_4C70_8DB7_17027414C132_.wvu.FilterData" localSheetId="0" hidden="1">'на 2025'!$A$4:$H$330</definedName>
    <definedName name="Z_DBF40914_927D_466F_8B6B_F333D1AFC9B0_.wvu.FilterData" localSheetId="0" hidden="1">'на 2025'!$A$4:$H$330</definedName>
    <definedName name="Z_DC127C2E_BBD3_4DEE_A744_92CF395FAD9E_.wvu.FilterData" localSheetId="0" hidden="1">'на 2025'!$A$4:$H$330</definedName>
    <definedName name="Z_DC263B7F_7E05_4E66_AE9F_05D6DDE635B1_.wvu.FilterData" localSheetId="0" hidden="1">'на 2025'!$A$4:$E$120</definedName>
    <definedName name="Z_DC796824_ECED_4590_A3E8_8D5A3534C637_.wvu.FilterData" localSheetId="0" hidden="1">'на 2025'!$A$4:$E$120</definedName>
    <definedName name="Z_DCC1B134_1BA2_418E_B1D0_0938D8743370_.wvu.FilterData" localSheetId="0" hidden="1">'на 2025'!$A$4:$E$120</definedName>
    <definedName name="Z_DCC98630_5CE8_4EB8_B53F_29063CBFDB7B_.wvu.FilterData" localSheetId="0" hidden="1">'на 2025'!$A$4:$H$330</definedName>
    <definedName name="Z_DCD43F69_17CB_4C08_94B1_4237BF1E81A1_.wvu.FilterData" localSheetId="0" hidden="1">'на 2025'!$A$4:$H$330</definedName>
    <definedName name="Z_DCF0AAEF_DCCD_45D0_96BB_43A3455DEADB_.wvu.FilterData" localSheetId="0" hidden="1">'на 2025'!$A$4:$H$330</definedName>
    <definedName name="Z_DD479BCC_48E3_497E_81BC_9A58CD7AC8EF_.wvu.FilterData" localSheetId="0" hidden="1">'на 2025'!$A$4:$H$330</definedName>
    <definedName name="Z_DD62C61F_E9DB_4385_820B_22DE13F07673_.wvu.FilterData" localSheetId="0" hidden="1">'на 2025'!$A$4:$H$330</definedName>
    <definedName name="Z_DD9FA2CE_BC1E_4242_895B_F54471E63F7D_.wvu.FilterData" localSheetId="0" hidden="1">'на 2025'!$A$4:$H$330</definedName>
    <definedName name="Z_DDA68DE5_EF86_4A52_97CD_589088C5FE7A_.wvu.FilterData" localSheetId="0" hidden="1">'на 2025'!$A$4:$E$120</definedName>
    <definedName name="Z_DDD629B0_D970_428C_8173_198FE4EAFFBB_.wvu.FilterData" localSheetId="0" hidden="1">'на 2025'!$A$4:$H$330</definedName>
    <definedName name="Z_DE210091_3D77_4964_B6B2_443A728CBE9E_.wvu.FilterData" localSheetId="0" hidden="1">'на 2025'!$A$4:$H$330</definedName>
    <definedName name="Z_DE2C3999_6F3E_4D24_86CF_8803BF5FAA48_.wvu.FilterData" localSheetId="0" hidden="1">'на 2025'!$A$4:$H$58</definedName>
    <definedName name="Z_DE2E2642_EA3C_4580_B74F_14EA76039C78_.wvu.FilterData" localSheetId="0" hidden="1">'на 2025'!$A$4:$H$330</definedName>
    <definedName name="Z_DEA6EDB2_F27D_4C8F_B061_FD80BEC5543F_.wvu.FilterData" localSheetId="0" hidden="1">'на 2025'!$A$4:$E$120</definedName>
    <definedName name="Z_DEC0916C_F395_445D_ABBE_41FCE4F7A20B_.wvu.FilterData" localSheetId="0" hidden="1">'на 2025'!$A$4:$H$330</definedName>
    <definedName name="Z_DECE3245_1BE4_4A3F_B644_E8DE80612C1E_.wvu.FilterData" localSheetId="0" hidden="1">'на 2025'!$A$4:$H$330</definedName>
    <definedName name="Z_DF05D3F1_839D_4ABD_B109_8DDDEA6E4554_.wvu.FilterData" localSheetId="0" hidden="1">'на 2025'!$A$4:$H$330</definedName>
    <definedName name="Z_DF6B7D46_D8DB_447A_83A4_53EE18358CF2_.wvu.FilterData" localSheetId="0" hidden="1">'на 2025'!$A$4:$H$330</definedName>
    <definedName name="Z_DFB08918_D5A4_4224_AEA5_63620C0D53DD_.wvu.FilterData" localSheetId="0" hidden="1">'на 2025'!$A$4:$H$330</definedName>
    <definedName name="Z_DFF54B24_14A5_4662_9DAB_F9A154EBD462_.wvu.FilterData" localSheetId="0" hidden="1">'на 2025'!$A$4:$H$330</definedName>
    <definedName name="Z_DFFC57A9_AC13_44A1_9304_B04C6A69A49C_.wvu.FilterData" localSheetId="0" hidden="1">'на 2025'!$A$4:$H$330</definedName>
    <definedName name="Z_E0178566_B0D6_4A04_941F_723DE4642B4A_.wvu.FilterData" localSheetId="0" hidden="1">'на 2025'!$A$4:$H$330</definedName>
    <definedName name="Z_E0259160_9D69_4D25_AF0F_0EC01BAB2D6E_.wvu.FilterData" localSheetId="0" hidden="1">'на 2025'!$A$4:$H$330</definedName>
    <definedName name="Z_E0415026_A3A4_4408_93D6_8180A1256A98_.wvu.FilterData" localSheetId="0" hidden="1">'на 2025'!$A$4:$H$330</definedName>
    <definedName name="Z_E06FEE19_D4C1_4288_ADA7_5CB65BBBB4B6_.wvu.FilterData" localSheetId="0" hidden="1">'на 2025'!$A$4:$H$330</definedName>
    <definedName name="Z_E08AFE05_9FC9_4440_8CA6_890648C8FE48_.wvu.FilterData" localSheetId="0" hidden="1">'на 2025'!$A$4:$H$330</definedName>
    <definedName name="Z_E0B34E03_0754_4713_9A98_5ACEE69C9E71_.wvu.FilterData" localSheetId="0" hidden="1">'на 2025'!$A$4:$E$120</definedName>
    <definedName name="Z_E0DEC4BA_F2CF_4873_BD20_3707809CEDFC_.wvu.FilterData" localSheetId="0" hidden="1">'на 2025'!$A$4:$H$330</definedName>
    <definedName name="Z_E0E3B8AF_5B77_4DA0_B7D8_5635D832D443_.wvu.FilterData" localSheetId="0" hidden="1">'на 2025'!$A$4:$H$330</definedName>
    <definedName name="Z_E0EB272F_1699_4229_8D78_92367A8712AB_.wvu.FilterData" localSheetId="0" hidden="1">'на 2025'!$A$4:$H$330</definedName>
    <definedName name="Z_E1581052_A723_4DE8_9979_FA35E981F8B3_.wvu.FilterData" localSheetId="0" hidden="1">'на 2025'!$A$4:$H$330</definedName>
    <definedName name="Z_E189E240_5BD5_4C39_9F82_FF5A433FDB2D_.wvu.FilterData" localSheetId="0" hidden="1">'на 2025'!$A$4:$H$330</definedName>
    <definedName name="Z_E18C4C56_96E9_4729_BE3C_D031E3EAEA78_.wvu.FilterData" localSheetId="0" hidden="1">'на 2025'!$A$4:$H$330</definedName>
    <definedName name="Z_E1A729E0_DD8C_4AD9_AF2C_A40142E150DB_.wvu.FilterData" localSheetId="0" hidden="1">'на 2025'!$A$4:$H$330</definedName>
    <definedName name="Z_E1BA3DBF_A98B_478A_B5DD_05754C89A32D_.wvu.FilterData" localSheetId="0" hidden="1">'на 2025'!$A$4:$H$330</definedName>
    <definedName name="Z_E1E7843B_3EC3_4FFF_9B1C_53E7DE6A4004_.wvu.FilterData" localSheetId="0" hidden="1">'на 2025'!$A$4:$E$120</definedName>
    <definedName name="Z_E1E93EEC_8FDB_4710_B206_5119E8D47E4E_.wvu.FilterData" localSheetId="0" hidden="1">'на 2025'!$A$4:$H$330</definedName>
    <definedName name="Z_E25FE844_1AD8_4E16_B2DB_9033A702F13A_.wvu.FilterData" localSheetId="0" hidden="1">'на 2025'!$A$4:$E$120</definedName>
    <definedName name="Z_E2861A4E_263A_4BE6_9223_2DA352B0AD2D_.wvu.FilterData" localSheetId="0" hidden="1">'на 2025'!$A$4:$E$120</definedName>
    <definedName name="Z_E2FB76DF_1C94_4620_8087_FEE12FDAA3D2_.wvu.FilterData" localSheetId="0" hidden="1">'на 2025'!$A$4:$E$120</definedName>
    <definedName name="Z_E32A8700_E851_4315_A889_932E30063272_.wvu.FilterData" localSheetId="0" hidden="1">'на 2025'!$A$4:$H$330</definedName>
    <definedName name="Z_E3725577_5F2B_4F48_8481_8EAB51FE2F30_.wvu.FilterData" localSheetId="0" hidden="1">'на 2025'!$A$4:$H$330</definedName>
    <definedName name="Z_E39490FA_BEC0_404A_A45F_35965667BCBC_.wvu.FilterData" localSheetId="0" hidden="1">'на 2025'!$A$4:$H$330</definedName>
    <definedName name="Z_E3C6ECC1_0F12_435D_9B36_B23F6133337F_.wvu.FilterData" localSheetId="0" hidden="1">'на 2025'!$A$4:$E$120</definedName>
    <definedName name="Z_E3D66AC9_FAFE_4A2C_835B_15509E003077_.wvu.FilterData" localSheetId="0" hidden="1">'на 2025'!$A$4:$H$330</definedName>
    <definedName name="Z_E3D8252D_A731_4094_859B_46640011C709_.wvu.FilterData" localSheetId="0" hidden="1">'на 2025'!$A$4:$H$330</definedName>
    <definedName name="Z_E3FB0B12_0C6E_4BBD_B35C_2F8B1D76B1EB_.wvu.FilterData" localSheetId="0" hidden="1">'на 2025'!$A$4:$H$330</definedName>
    <definedName name="Z_E41459EA_F056_44F0_B971_CA485B38C4A7_.wvu.FilterData" localSheetId="0" hidden="1">'на 2025'!$A$4:$H$330</definedName>
    <definedName name="Z_E437F2F2_3B79_49F0_9901_D31498A163D7_.wvu.FilterData" localSheetId="0" hidden="1">'на 2025'!$A$4:$H$330</definedName>
    <definedName name="Z_E43D4848_1A7E_4044_9203_B68E2E9AAE7C_.wvu.FilterData" localSheetId="0" hidden="1">'на 2025'!$A$4:$H$330</definedName>
    <definedName name="Z_E4BC7956_6419_4844_8010_327F93A58743_.wvu.FilterData" localSheetId="0" hidden="1">'на 2025'!$A$4:$H$330</definedName>
    <definedName name="Z_E4D561CA_B40D_42F8_A253_E1B301A10539_.wvu.FilterData" localSheetId="0" hidden="1">'на 2025'!$A$4:$H$330</definedName>
    <definedName name="Z_E531BAEE_E556_4AEF_B35B_C675BD99939C_.wvu.FilterData" localSheetId="0" hidden="1">'на 2025'!$A$4:$H$330</definedName>
    <definedName name="Z_E563A17B_3B3B_4B28_89D6_A5FC82DB33C2_.wvu.FilterData" localSheetId="0" hidden="1">'на 2025'!$A$4:$H$330</definedName>
    <definedName name="Z_E58B6A19_CDF2_47F2_B31F_BA0A30B39762_.wvu.FilterData" localSheetId="0" hidden="1">'на 2025'!$A$4:$H$330</definedName>
    <definedName name="Z_E58B6A19_CDF2_47F2_B31F_BA0A30B39762_.wvu.PrintTitles" localSheetId="0" hidden="1">'на 2025'!$3:$4</definedName>
    <definedName name="Z_E595EE4B_3BD8_4B57_9722_7D807AF05B12_.wvu.FilterData" localSheetId="0" hidden="1">'на 2025'!$A$4:$H$330</definedName>
    <definedName name="Z_E5B904A9_4308_4737_81FF_A7BC4BCD538C_.wvu.FilterData" localSheetId="0" hidden="1">'на 2025'!$A$4:$H$330</definedName>
    <definedName name="Z_E5B9BF23_8662_46F3_A63F_71213C909DCF_.wvu.FilterData" localSheetId="0" hidden="1">'на 2025'!$A$4:$H$330</definedName>
    <definedName name="Z_E5DA1B9B_62F2_4CE6_9A2F_0A446D4275B1_.wvu.FilterData" localSheetId="0" hidden="1">'на 2025'!$A$4:$H$330</definedName>
    <definedName name="Z_E5EC7523_F88D_4AD4_9A8D_84C16AB7BFC1_.wvu.FilterData" localSheetId="0" hidden="1">'на 2025'!$A$4:$H$330</definedName>
    <definedName name="Z_E62E0FFE_7555_4927_BA87_96C72751599B_.wvu.FilterData" localSheetId="0" hidden="1">'на 2025'!$A$4:$H$330</definedName>
    <definedName name="Z_E64668E0_9086_4748_A397_C9C52293A8D6_.wvu.FilterData" localSheetId="0" hidden="1">'на 2025'!$A$4:$H$330</definedName>
    <definedName name="Z_E67212BE_7DD8_43FE_9A0E_049943328FA4_.wvu.FilterData" localSheetId="0" hidden="1">'на 2025'!$A$4:$H$330</definedName>
    <definedName name="Z_E6B0F607_AC37_4539_B427_EA5DBDA71490_.wvu.FilterData" localSheetId="0" hidden="1">'на 2025'!$A$4:$H$330</definedName>
    <definedName name="Z_E6BEB68E_1813_43FA_83CB_AD563380E01C_.wvu.FilterData" localSheetId="0" hidden="1">'на 2025'!$A$4:$H$330</definedName>
    <definedName name="Z_E6F2229B_648C_45EB_AFDD_48E1933E9057_.wvu.FilterData" localSheetId="0" hidden="1">'на 2025'!$A$4:$H$330</definedName>
    <definedName name="Z_E6FBE442_A95D_4B19_8ABC_68977130CDEA_.wvu.FilterData" localSheetId="0" hidden="1">'на 2025'!$A$4:$H$330</definedName>
    <definedName name="Z_E6FDBCA4_8B7D_4D18_A85E_46F866A0BA3E_.wvu.FilterData" localSheetId="0" hidden="1">'на 2025'!$A$4:$H$330</definedName>
    <definedName name="Z_E7901072_44B2_4803_8DC7_3679CCBA4C9B_.wvu.FilterData" localSheetId="0" hidden="1">'на 2025'!$A$4:$H$330</definedName>
    <definedName name="Z_E79A0EA5_52A1_4025_997A_295E408CC35E_.wvu.FilterData" localSheetId="0" hidden="1">'на 2025'!$A$4:$H$330</definedName>
    <definedName name="Z_E79ABD49_719F_4887_A43D_3DE66BF8AD95_.wvu.FilterData" localSheetId="0" hidden="1">'на 2025'!$A$4:$H$330</definedName>
    <definedName name="Z_E7E34260_E3FF_494E_BB4E_1D372EA1276B_.wvu.FilterData" localSheetId="0" hidden="1">'на 2025'!$A$4:$H$330</definedName>
    <definedName name="Z_E803C68D_218A_4136_A72E_D1C584AEA12E_.wvu.FilterData" localSheetId="0" hidden="1">'на 2025'!$A$4:$H$330</definedName>
    <definedName name="Z_E818C85D_F563_4BCC_9747_0856B0207D9A_.wvu.FilterData" localSheetId="0" hidden="1">'на 2025'!$A$4:$H$330</definedName>
    <definedName name="Z_E82792CF_B779_4AD9_9A8F_1460484FCA49_.wvu.FilterData" localSheetId="0" hidden="1">'на 2025'!$A$4:$H$330</definedName>
    <definedName name="Z_E82C4687_5D5F_44E1_B3CD_248A8B745A35_.wvu.FilterData" localSheetId="0" hidden="1">'на 2025'!$A$4:$H$330</definedName>
    <definedName name="Z_E83E9BD8_85E8_4A58_A0B6_0F6FAEE0DDFB_.wvu.FilterData" localSheetId="0" hidden="1">'на 2025'!$A$4:$H$330</definedName>
    <definedName name="Z_E85A9955_A3DD_46D7_A4A3_9B67A0E2B00C_.wvu.FilterData" localSheetId="0" hidden="1">'на 2025'!$A$4:$H$330</definedName>
    <definedName name="Z_E85CF805_B7EC_4B8E_BF6B_2D35F453C813_.wvu.FilterData" localSheetId="0" hidden="1">'на 2025'!$A$4:$H$330</definedName>
    <definedName name="Z_E8619C4F_9D0C_40CF_8636_CF30BDB53D78_.wvu.FilterData" localSheetId="0" hidden="1">'на 2025'!$A$4:$H$330</definedName>
    <definedName name="Z_E86B59AB_8419_4B63_BADC_4C4DB9795CAA_.wvu.FilterData" localSheetId="0" hidden="1">'на 2025'!$A$4:$H$330</definedName>
    <definedName name="Z_E87F17F9_955F_4F0C_8155_B5A522DA71CF_.wvu.FilterData" localSheetId="0" hidden="1">'на 2025'!$A$4:$H$330</definedName>
    <definedName name="Z_E88E1D11_18C0_4724_9D4F_2C85DDF57564_.wvu.FilterData" localSheetId="0" hidden="1">'на 2025'!$A$4:$E$120</definedName>
    <definedName name="Z_E8A10C98_7FB3_4F53_A0BF_0783995E971D_.wvu.FilterData" localSheetId="0" hidden="1">'на 2025'!$A$4:$H$330</definedName>
    <definedName name="Z_E8BBBB6A_921A_47FE_B8A8_EF50C7E3495A_.wvu.FilterData" localSheetId="0" hidden="1">'на 2025'!$A$4:$H$330</definedName>
    <definedName name="Z_E8E447B7_386A_4449_A267_EA8A8ED2E9DF_.wvu.FilterData" localSheetId="0" hidden="1">'на 2025'!$A$4:$H$330</definedName>
    <definedName name="Z_E922E6D4_162D_4B22_BA5C_1C9F4400B93D_.wvu.FilterData" localSheetId="0" hidden="1">'на 2025'!$A$4:$H$330</definedName>
    <definedName name="Z_E930EB23_A485_413D_ABCB_FAB92C52AAA4_.wvu.FilterData" localSheetId="0" hidden="1">'на 2025'!$A$4:$H$330</definedName>
    <definedName name="Z_E933C535_3365_4784_A06A_0832C19C4228_.wvu.FilterData" localSheetId="0" hidden="1">'на 2025'!$A$4:$H$330</definedName>
    <definedName name="Z_E952215A_EF2B_4724_A091_1F77A330F7A6_.wvu.FilterData" localSheetId="0" hidden="1">'на 2025'!$A$4:$H$330</definedName>
    <definedName name="Z_E9A4F66F_BB40_4C19_8750_6E61AF1D74A1_.wvu.FilterData" localSheetId="0" hidden="1">'на 2025'!$A$4:$H$330</definedName>
    <definedName name="Z_EA16B1A6_A575_4BB9_B51E_98E088646246_.wvu.FilterData" localSheetId="0" hidden="1">'на 2025'!$A$4:$H$330</definedName>
    <definedName name="Z_EA234825_5817_4C50_AC45_83D70F061045_.wvu.FilterData" localSheetId="0" hidden="1">'на 2025'!$A$4:$H$330</definedName>
    <definedName name="Z_EA23A076_D755_4015_9B84_BEFD1DB876FC_.wvu.FilterData" localSheetId="0" hidden="1">'на 2025'!$A$4:$H$330</definedName>
    <definedName name="Z_EA26BD39_D295_43F0_9554_645E38E73803_.wvu.FilterData" localSheetId="0" hidden="1">'на 2025'!$A$4:$H$330</definedName>
    <definedName name="Z_EA769D6D_3269_481D_9974_BC10C6C55FF6_.wvu.FilterData" localSheetId="0" hidden="1">'на 2025'!$A$4:$E$120</definedName>
    <definedName name="Z_EA7BB06C_40E6_4375_9BE4_353C118D0D8A_.wvu.FilterData" localSheetId="0" hidden="1">'на 2025'!$A$4:$H$330</definedName>
    <definedName name="Z_EAEC0497_D454_492F_A78A_948CBC8B7349_.wvu.FilterData" localSheetId="0" hidden="1">'на 2025'!$A$4:$H$330</definedName>
    <definedName name="Z_EB2D8BE6_72BC_4D23_BEC7_DBF109493B0C_.wvu.FilterData" localSheetId="0" hidden="1">'на 2025'!$A$4:$H$330</definedName>
    <definedName name="Z_EB4D211F_79BE_4989_9C27_0BADB5578274_.wvu.FilterData" localSheetId="0" hidden="1">'на 2025'!$A$4:$H$330</definedName>
    <definedName name="Z_EB508A44_C769_40E0_928A_47D8566A1B41_.wvu.FilterData" localSheetId="0" hidden="1">'на 2025'!$A$4:$H$330</definedName>
    <definedName name="Z_EBB8517D_EA88_4B8D_9458_160166DDE643_.wvu.FilterData" localSheetId="0" hidden="1">'на 2025'!$A$4:$H$330</definedName>
    <definedName name="Z_EBCDBD63_50FE_4D52_B280_2A723FA77236_.wvu.FilterData" localSheetId="0" hidden="1">'на 2025'!$A$4:$E$120</definedName>
    <definedName name="Z_EBE6EB5A_28BA_42FD_8E13_84A84E5CEFFA_.wvu.FilterData" localSheetId="0" hidden="1">'на 2025'!$A$4:$H$330</definedName>
    <definedName name="Z_EC1A3FA6_73C0_4B78_91F1_4D1798040C34_.wvu.FilterData" localSheetId="0" hidden="1">'на 2025'!$A$4:$H$330</definedName>
    <definedName name="Z_EC6529EE_0B9B_4130_A78F_00142E403D59_.wvu.FilterData" localSheetId="0" hidden="1">'на 2025'!$A$4:$H$330</definedName>
    <definedName name="Z_EC6B58CC_C695_4EAF_B026_DA7CE6279D7A_.wvu.FilterData" localSheetId="0" hidden="1">'на 2025'!$A$4:$H$330</definedName>
    <definedName name="Z_EC741CE0_C720_481D_9CFE_596247B0CF36_.wvu.FilterData" localSheetId="0" hidden="1">'на 2025'!$A$4:$H$330</definedName>
    <definedName name="Z_EC7DFC56_670B_4634_9C36_1A0E9779A8AB_.wvu.FilterData" localSheetId="0" hidden="1">'на 2025'!$A$4:$H$330</definedName>
    <definedName name="Z_EC7EDFF4_8717_443E_A482_A625A9C4247F_.wvu.FilterData" localSheetId="0" hidden="1">'на 2025'!$A$4:$H$330</definedName>
    <definedName name="Z_EC900011_F272_4D76_BA18_A39600700B39_.wvu.FilterData" localSheetId="0" hidden="1">'на 2025'!$A$4:$H$330</definedName>
    <definedName name="Z_EC9A5E29_A428_40C4_9161_9C55FAB1EFDB_.wvu.FilterData" localSheetId="0" hidden="1">'на 2025'!$A$4:$H$330</definedName>
    <definedName name="Z_EC9C440E_29D9_4209_81C9_08FA39A99B70_.wvu.FilterData" localSheetId="0" hidden="1">'на 2025'!$A$4:$H$330</definedName>
    <definedName name="Z_ECDACD81_C235_4983_A4F4_DD0DF415537B_.wvu.FilterData" localSheetId="0" hidden="1">'на 2025'!$A$4:$H$330</definedName>
    <definedName name="Z_ECDB9DF1_6EBE_4872_A4EA_C132DB4F17D1_.wvu.FilterData" localSheetId="0" hidden="1">'на 2025'!$A$4:$H$330</definedName>
    <definedName name="Z_ED062811_EB69_48A4_A670_1ACDB0B62102_.wvu.FilterData" localSheetId="0" hidden="1">'на 2025'!$A$4:$H$330</definedName>
    <definedName name="Z_ED3CA1AD_27FA_49EB_91E7_60AB4F0D9C59_.wvu.FilterData" localSheetId="0" hidden="1">'на 2025'!$A$4:$H$330</definedName>
    <definedName name="Z_ED5F05CF_0821_469C_A3FE_35B2692E3A2E_.wvu.FilterData" localSheetId="0" hidden="1">'на 2025'!$A$4:$H$330</definedName>
    <definedName name="Z_ED74FBD3_DF35_4798_8C2A_7ADA46D140AA_.wvu.FilterData" localSheetId="0" hidden="1">'на 2025'!$A$4:$E$120</definedName>
    <definedName name="Z_EDC4D00A_1715_4FE8_9451_D9C7CDD0C45C_.wvu.FilterData" localSheetId="0" hidden="1">'на 2025'!$A$4:$H$330</definedName>
    <definedName name="Z_EE680255_75A1_4DDB_913F_4A1F3421B50B_.wvu.FilterData" localSheetId="0" hidden="1">'на 2025'!$A$4:$H$330</definedName>
    <definedName name="Z_EEA670F4_FD70_410C_B154_2B68A58088BB_.wvu.FilterData" localSheetId="0" hidden="1">'на 2025'!$A$4:$H$330</definedName>
    <definedName name="Z_EED7532F_3F8E_4159_866F_A5A51397E489_.wvu.FilterData" localSheetId="0" hidden="1">'на 2025'!$A$4:$H$330</definedName>
    <definedName name="Z_EEDEE6DA_8279_4F84_B5A2_4D9FC4BBFC9B_.wvu.FilterData" localSheetId="0" hidden="1">'на 2025'!$A$4:$H$330</definedName>
    <definedName name="Z_EF1610FE_843B_4864_9DAD_05F697DD47DC_.wvu.FilterData" localSheetId="0" hidden="1">'на 2025'!$A$4:$H$330</definedName>
    <definedName name="Z_EF3A4F6C_A94D_4157_A010_B703899327B3_.wvu.FilterData" localSheetId="0" hidden="1">'на 2025'!$A$4:$H$330</definedName>
    <definedName name="Z_EF821C5C_6F3C_4E0A_8049_77A078C015B6_.wvu.FilterData" localSheetId="0" hidden="1">'на 2025'!$A$4:$H$330</definedName>
    <definedName name="Z_EFFADE78_6F23_4B5D_AE74_3E82BA29B398_.wvu.FilterData" localSheetId="0" hidden="1">'на 2025'!$A$4:$E$120</definedName>
    <definedName name="Z_F05EFB87_3BE7_41AF_8465_1EA73F5E8818_.wvu.FilterData" localSheetId="0" hidden="1">'на 2025'!$A$4:$H$330</definedName>
    <definedName name="Z_F08F510D_D84B_4E5B_A215_C6C34956D710_.wvu.FilterData" localSheetId="0" hidden="1">'на 2025'!$A$4:$H$330</definedName>
    <definedName name="Z_F0EB967D_F079_4FD4_AD5F_5BA84E405B49_.wvu.FilterData" localSheetId="0" hidden="1">'на 2025'!$A$4:$H$330</definedName>
    <definedName name="Z_F1034BFA_1A69_4FC2_AF03_194D1772ED46_.wvu.FilterData" localSheetId="0" hidden="1">'на 2025'!$A$4:$H$330</definedName>
    <definedName name="Z_F103F4AF_E8E2_4F3E_A9FD_DB934D8E8A41_.wvu.FilterData" localSheetId="0" hidden="1">'на 2025'!$A$4:$H$330</definedName>
    <definedName name="Z_F140A98E_30AA_4FD0_8B93_08F8951EDE5E_.wvu.FilterData" localSheetId="0" hidden="1">'на 2025'!$A$4:$E$120</definedName>
    <definedName name="Z_F1770493_E9D4_454B_AD87_994CF379096A_.wvu.FilterData" localSheetId="0" hidden="1">'на 2025'!$A$4:$H$330</definedName>
    <definedName name="Z_F1D58EA3_233E_4B2C_907F_20FB7B32BCEB_.wvu.FilterData" localSheetId="0" hidden="1">'на 2025'!$A$4:$H$330</definedName>
    <definedName name="Z_F1FF83CB_C105_4045_8D1C_1656D8BA7B97_.wvu.FilterData" localSheetId="0" hidden="1">'на 2025'!$A$4:$H$330</definedName>
    <definedName name="Z_F2110B0B_AAE7_42F0_B553_C360E9249AD4_.wvu.Cols" localSheetId="0" hidden="1">'на 2025'!#REF!,'на 2025'!#REF!,'на 2025'!$I:$BG</definedName>
    <definedName name="Z_F2110B0B_AAE7_42F0_B553_C360E9249AD4_.wvu.FilterData" localSheetId="0" hidden="1">'на 2025'!$A$4:$H$330</definedName>
    <definedName name="Z_F2110B0B_AAE7_42F0_B553_C360E9249AD4_.wvu.PrintArea" localSheetId="0" hidden="1">'на 2025'!$A$1:$BG$78</definedName>
    <definedName name="Z_F2110B0B_AAE7_42F0_B553_C360E9249AD4_.wvu.PrintTitles" localSheetId="0" hidden="1">'на 2025'!$3:$3</definedName>
    <definedName name="Z_F2297F69_EEB2_47F1_B378_3E0399CA26A1_.wvu.FilterData" localSheetId="0" hidden="1">'на 2025'!$A$4:$H$330</definedName>
    <definedName name="Z_F24FF7CE_BEE9_4D69_9CC9_1D573409219A_.wvu.FilterData" localSheetId="0" hidden="1">'на 2025'!$A$4:$H$330</definedName>
    <definedName name="Z_F278667C_3752_4E5E_BBEE_5A1D429FAB93_.wvu.FilterData" localSheetId="0" hidden="1">'на 2025'!$A$4:$H$330</definedName>
    <definedName name="Z_F2B210B3_A608_46A5_94E1_E525F8F6A2C4_.wvu.FilterData" localSheetId="0" hidden="1">'на 2025'!$A$4:$H$330</definedName>
    <definedName name="Z_F304AA00_B14E_4276_98BB_A5E040C2BE83_.wvu.FilterData" localSheetId="0" hidden="1">'на 2025'!$A$4:$H$330</definedName>
    <definedName name="Z_F30FADD4_07E9_4B4F_B53A_86E542EF0570_.wvu.FilterData" localSheetId="0" hidden="1">'на 2025'!$A$4:$H$330</definedName>
    <definedName name="Z_F31E06D7_BB46_4306_AC80_7D867336978C_.wvu.FilterData" localSheetId="0" hidden="1">'на 2025'!$A$4:$H$330</definedName>
    <definedName name="Z_F338BCFF_FE37_4512_82DE_8C10862CD583_.wvu.FilterData" localSheetId="0" hidden="1">'на 2025'!$A$4:$H$330</definedName>
    <definedName name="Z_F33B77A9_71E4_4F9B_8072_7CFC39B3FC50_.wvu.FilterData" localSheetId="0" hidden="1">'на 2025'!$A$4:$H$330</definedName>
    <definedName name="Z_F34EC6B1_390D_4B75_852C_F8775ACC3B29_.wvu.FilterData" localSheetId="0" hidden="1">'на 2025'!$A$4:$H$330</definedName>
    <definedName name="Z_F3A6411A_7F58_4AA4_A47E_73B872E59DC0_.wvu.FilterData" localSheetId="0" hidden="1">'на 2025'!$A$4:$H$330</definedName>
    <definedName name="Z_F3E148B1_ED1B_4330_84E7_EFC4722C807A_.wvu.FilterData" localSheetId="0" hidden="1">'на 2025'!$A$4:$H$330</definedName>
    <definedName name="Z_F3EB4276_07ED_4C3D_8305_EFD9881E26ED_.wvu.FilterData" localSheetId="0" hidden="1">'на 2025'!$A$4:$H$330</definedName>
    <definedName name="Z_F3F1BB49_52AF_48BB_95BC_060170851629_.wvu.FilterData" localSheetId="0" hidden="1">'на 2025'!$A$4:$H$330</definedName>
    <definedName name="Z_F3FAABC6_8E09_4D92_9132_85B2510C1FBC_.wvu.FilterData" localSheetId="0" hidden="1">'на 2025'!$A$4:$H$330</definedName>
    <definedName name="Z_F4076323_D8DB_4953_BA80_421C6CCA74EB_.wvu.FilterData" localSheetId="0" hidden="1">'на 2025'!$A$4:$H$330</definedName>
    <definedName name="Z_F413BB5D_EA53_42FB_84EF_A630DFA6E3CE_.wvu.FilterData" localSheetId="0" hidden="1">'на 2025'!$A$4:$H$330</definedName>
    <definedName name="Z_F424C8EB_1FD1_4B7C_BB16_C87F07FB1A66_.wvu.FilterData" localSheetId="0" hidden="1">'на 2025'!$A$4:$H$330</definedName>
    <definedName name="Z_F425AFFD_B79D_403C_801F_8117916701DC_.wvu.FilterData" localSheetId="0" hidden="1">'на 2025'!$A$4:$H$330</definedName>
    <definedName name="Z_F46E435E_1980_4C47_9CBE_B327135E4570_.wvu.FilterData" localSheetId="0" hidden="1">'на 2025'!$A$4:$H$330</definedName>
    <definedName name="Z_F48552A9_1F3B_415E_B25A_3A35D2E6EB46_.wvu.FilterData" localSheetId="0" hidden="1">'на 2025'!$A$4:$H$330</definedName>
    <definedName name="Z_F4B370BE_A7CE_4BF8_A9D2_E5262584ECE2_.wvu.FilterData" localSheetId="0" hidden="1">'на 2025'!$A$4:$H$330</definedName>
    <definedName name="Z_F4D51502_0CCD_4E1C_8387_D94D30666E39_.wvu.FilterData" localSheetId="0" hidden="1">'на 2025'!$A$4:$H$330</definedName>
    <definedName name="Z_F52002B9_A233_461F_9C02_2195A969869E_.wvu.FilterData" localSheetId="0" hidden="1">'на 2025'!$A$4:$H$330</definedName>
    <definedName name="Z_F54BE337_E584_450F_96D8_856C58939C13_.wvu.FilterData" localSheetId="0" hidden="1">'на 2025'!$A$4:$H$330</definedName>
    <definedName name="Z_F558DEA7_612A_44C7_B077_E65698B26505_.wvu.FilterData" localSheetId="0" hidden="1">'на 2025'!$A$4:$H$330</definedName>
    <definedName name="Z_F5860B2E_034B_467D_B92B_2E710E85FA76_.wvu.FilterData" localSheetId="0" hidden="1">'на 2025'!$A$4:$H$330</definedName>
    <definedName name="Z_F58680BA_6ED5_407F_B9AE_851D451E01EE_.wvu.FilterData" localSheetId="0" hidden="1">'на 2025'!$A$4:$H$330</definedName>
    <definedName name="Z_F5904F57_BE1E_4C1A_B9F2_3334C6090028_.wvu.FilterData" localSheetId="0" hidden="1">'на 2025'!$A$4:$H$330</definedName>
    <definedName name="Z_F5A92536_7ADF_4574_9094_4E9E2907828D_.wvu.FilterData" localSheetId="0" hidden="1">'на 2025'!$A$4:$H$330</definedName>
    <definedName name="Z_F5E5B384_11B7_4F24_ADF6_08A6C35ADF77_.wvu.FilterData" localSheetId="0" hidden="1">'на 2025'!$A$4:$H$330</definedName>
    <definedName name="Z_F5F50589_1DF0_4A91_A5AE_A081904AF6B0_.wvu.FilterData" localSheetId="0" hidden="1">'на 2025'!$A$4:$H$330</definedName>
    <definedName name="Z_F61E56D2_EFF9_4BF6_BC10_A7D9E7E2CB28_.wvu.FilterData" localSheetId="0" hidden="1">'на 2025'!$A$4:$H$330</definedName>
    <definedName name="Z_F623BA5E_0C99_48AF_83B6_93F23B3DCF53_.wvu.FilterData" localSheetId="0" hidden="1">'на 2025'!$A$4:$H$330</definedName>
    <definedName name="Z_F66AFAC6_2D91_47B3_B144_43AE4E90F02F_.wvu.FilterData" localSheetId="0" hidden="1">'на 2025'!$A$4:$H$330</definedName>
    <definedName name="Z_F675BEC0_5D51_42CD_8359_31DF2F226166_.wvu.FilterData" localSheetId="0" hidden="1">'на 2025'!$A$4:$H$330</definedName>
    <definedName name="Z_F67FDAF6_C7A9_4739_99A3_F2A8656C78C0_.wvu.FilterData" localSheetId="0" hidden="1">'на 2025'!$A$4:$H$330</definedName>
    <definedName name="Z_F6921BC4_E0E6_4AEF_829D_3CF79503065A_.wvu.FilterData" localSheetId="0" hidden="1">'на 2025'!$A$4:$H$330</definedName>
    <definedName name="Z_F6F4D1CA_4991_462D_A51D_FD0D91822706_.wvu.FilterData" localSheetId="0" hidden="1">'на 2025'!$A$4:$H$330</definedName>
    <definedName name="Z_F731E429_1EEA_443F_A17D_E6EB986E228C_.wvu.FilterData" localSheetId="0" hidden="1">'на 2025'!$A$4:$H$330</definedName>
    <definedName name="Z_F7E84A2A_268F_49A2_9175_3ADFDAD9A1AF_.wvu.FilterData" localSheetId="0" hidden="1">'на 2025'!$A$4:$H$330</definedName>
    <definedName name="Z_F7FC106B_79FE_40D3_AA43_206A7284AC4B_.wvu.FilterData" localSheetId="0" hidden="1">'на 2025'!$A$4:$H$330</definedName>
    <definedName name="Z_F800C951_7E3C_42D6_B362_3CDF78E7F025_.wvu.FilterData" localSheetId="0" hidden="1">'на 2025'!$A$4:$H$330</definedName>
    <definedName name="Z_F81D36EC_DD5D_48EA_8057_84B13639238C_.wvu.FilterData" localSheetId="0" hidden="1">'на 2025'!$A$4:$H$330</definedName>
    <definedName name="Z_F86B373A_77EE_4727_A7B9_7965520AB24D_.wvu.FilterData" localSheetId="0" hidden="1">'на 2025'!$A$4:$H$330</definedName>
    <definedName name="Z_F8B0DEDC_32C7_4D2C_9923_D4A5441ED454_.wvu.FilterData" localSheetId="0" hidden="1">'на 2025'!$A$4:$H$330</definedName>
    <definedName name="Z_F8CD48ED_A67F_492E_A417_09D352E93E12_.wvu.FilterData" localSheetId="0" hidden="1">'на 2025'!$A$4:$E$120</definedName>
    <definedName name="Z_F8E02295_4C4F_4DE1_ACF5_8151BB17EB6E_.wvu.FilterData" localSheetId="0" hidden="1">'на 2025'!$A$4:$H$330</definedName>
    <definedName name="Z_F8E4304E_2CC4_4F73_A08A_BA6FE8EB77EF_.wvu.FilterData" localSheetId="0" hidden="1">'на 2025'!$A$4:$H$330</definedName>
    <definedName name="Z_F9AF50D2_05C8_4D13_9F15_43FAA7F1CB7A_.wvu.FilterData" localSheetId="0" hidden="1">'на 2025'!$A$4:$H$330</definedName>
    <definedName name="Z_F9B9A5C0_E391_4CCC_95EA_AF425221E5C4_.wvu.FilterData" localSheetId="0" hidden="1">'на 2025'!$A$4:$H$330</definedName>
    <definedName name="Z_F9F96D65_7E5D_4EDB_B47B_CD800EE8793F_.wvu.FilterData" localSheetId="0" hidden="1">'на 2025'!$A$4:$E$120</definedName>
    <definedName name="Z_FA0158D7_5D42_4521_AFCC_0FD96CFB6680_.wvu.FilterData" localSheetId="0" hidden="1">'на 2025'!$A$4:$H$330</definedName>
    <definedName name="Z_FA0D663E_F65E_45A0_93A9_511D8B9F905F_.wvu.FilterData" localSheetId="0" hidden="1">'на 2025'!$A$4:$H$330</definedName>
    <definedName name="Z_FA263ADC_F7F9_4F21_8D0A_B162CFE58321_.wvu.FilterData" localSheetId="0" hidden="1">'на 2025'!$A$4:$H$330</definedName>
    <definedName name="Z_FA270880_5E39_4EAA_BE02_BDB906770A67_.wvu.FilterData" localSheetId="0" hidden="1">'на 2025'!$A$4:$H$330</definedName>
    <definedName name="Z_FA47CA05_CCF1_4EDC_AAF6_26967695B1D8_.wvu.FilterData" localSheetId="0" hidden="1">'на 2025'!$A$4:$H$330</definedName>
    <definedName name="Z_FA687933_7694_4C0F_8982_34C11239740C_.wvu.FilterData" localSheetId="0" hidden="1">'на 2025'!$A$4:$H$330</definedName>
    <definedName name="Z_FA9FECB8_BA16_47CC_97A5_FF0276B7BA2A_.wvu.FilterData" localSheetId="0" hidden="1">'на 2025'!$A$4:$H$330</definedName>
    <definedName name="Z_FADBBBF4_A5FD_47EA_87AF_F3DC2DF00CA8_.wvu.FilterData" localSheetId="0" hidden="1">'на 2025'!$A$4:$H$330</definedName>
    <definedName name="Z_FAEA1540_FB92_4A7F_8E18_381E2C6FAF74_.wvu.FilterData" localSheetId="0" hidden="1">'на 2025'!$A$4:$E$120</definedName>
    <definedName name="Z_FAFAE96F_8BAB_4D62_8B50_A5F2D1B08FBB_.wvu.FilterData" localSheetId="0" hidden="1">'на 2025'!$A$4:$H$330</definedName>
    <definedName name="Z_FB229BDB_3A6C_4BB8_B8E6_A67636835C83_.wvu.FilterData" localSheetId="0" hidden="1">'на 2025'!$A$4:$H$330</definedName>
    <definedName name="Z_FB2B2898_07E8_4F64_9660_A5CFE0C3B2A1_.wvu.FilterData" localSheetId="0" hidden="1">'на 2025'!$A$4:$H$330</definedName>
    <definedName name="Z_FB2BF477_D0B5_422C_B79D_FDEC3D26BD5E_.wvu.FilterData" localSheetId="0" hidden="1">'на 2025'!$A$4:$H$330</definedName>
    <definedName name="Z_FB35B37B_2F7F_4D23_B40F_380D683C704C_.wvu.FilterData" localSheetId="0" hidden="1">'на 2025'!$A$4:$H$330</definedName>
    <definedName name="Z_FB36674F_EA77_4276_ADC4_92BDAF28A2CB_.wvu.FilterData" localSheetId="0" hidden="1">'на 2025'!$A$4:$H$330</definedName>
    <definedName name="Z_FB4C9D56_2EDB_4CD4_9DFE_7C214EA770EC_.wvu.FilterData" localSheetId="0" hidden="1">'на 2025'!$A$4:$H$330</definedName>
    <definedName name="Z_FB950159_36A0_4459_8C0C_3AA3A2B4DEC9_.wvu.FilterData" localSheetId="0" hidden="1">'на 2025'!$A$4:$H$330</definedName>
    <definedName name="Z_FBE2EB42_7C8D_40DA_8BFA_706BF49FCFDE_.wvu.FilterData" localSheetId="0" hidden="1">'на 2025'!$A$4:$H$330</definedName>
    <definedName name="Z_FBEEEF36_B47B_4551_8D8A_904E9E1222D4_.wvu.FilterData" localSheetId="0" hidden="1">'на 2025'!$A$4:$E$120</definedName>
    <definedName name="Z_FBFEC7B7_C5D0_44F3_87E7_66C52A67E842_.wvu.FilterData" localSheetId="0" hidden="1">'на 2025'!$A$4:$H$330</definedName>
    <definedName name="Z_FC3CE0E0_62AD_4DFE_9E6D_61D173C71E73_.wvu.FilterData" localSheetId="0" hidden="1">'на 2025'!$A$4:$H$330</definedName>
    <definedName name="Z_FC4C3009_E36C_43FD_8BFB_98FFC232780E_.wvu.FilterData" localSheetId="0" hidden="1">'на 2025'!$A$4:$H$330</definedName>
    <definedName name="Z_FC5D3D29_E6B6_4724_B01C_EFC5C58D36F7_.wvu.FilterData" localSheetId="0" hidden="1">'на 2025'!$A$4:$H$330</definedName>
    <definedName name="Z_FC5FC493_AFA8_41A4_87B0_C433EF48A58A_.wvu.FilterData" localSheetId="0" hidden="1">'на 2025'!$A$4:$H$330</definedName>
    <definedName name="Z_FC8DF947_D902_4089_91EA_22D68229174F_.wvu.FilterData" localSheetId="0" hidden="1">'на 2025'!$A$4:$H$330</definedName>
    <definedName name="Z_FC921717_EFFF_4C5F_AE15_5DB48A6B2DDC_.wvu.FilterData" localSheetId="0" hidden="1">'на 2025'!$A$4:$H$330</definedName>
    <definedName name="Z_FCC3AE73_E537_4FEF_8316_D2033D529D47_.wvu.FilterData" localSheetId="0" hidden="1">'на 2025'!$A$4:$H$330</definedName>
    <definedName name="Z_FCD2D329_BC48_4BD8_AD6B_3D3925E3177E_.wvu.FilterData" localSheetId="0" hidden="1">'на 2025'!$A$4:$H$330</definedName>
    <definedName name="Z_FCEF895C_BC27_4CBA_8452_0C5644B8223D_.wvu.FilterData" localSheetId="0" hidden="1">'на 2025'!$A$4:$H$330</definedName>
    <definedName name="Z_FCFEE462_86B3_4D22_A291_C53135F468F2_.wvu.FilterData" localSheetId="0" hidden="1">'на 2025'!$A$4:$H$330</definedName>
    <definedName name="Z_FD01F790_1BBF_4238_916B_FA56833C331E_.wvu.FilterData" localSheetId="0" hidden="1">'на 2025'!$A$4:$H$330</definedName>
    <definedName name="Z_FD0E1B66_1ED2_4768_AEAA_4813773FCD1B_.wvu.FilterData" localSheetId="0" hidden="1">'на 2025'!$A$4:$E$120</definedName>
    <definedName name="Z_FD15EC03_9595_4C02_AA67_D7720B02E344_.wvu.FilterData" localSheetId="0" hidden="1">'на 2025'!$A$4:$H$330</definedName>
    <definedName name="Z_FD3BE8C9_37F8_4B3C_B2C7_E77CF8E04BFB_.wvu.FilterData" localSheetId="0" hidden="1">'на 2025'!$A$4:$H$330</definedName>
    <definedName name="Z_FD3D5015_A741_475F_84D8_C8E06D2029C4_.wvu.FilterData" localSheetId="0" hidden="1">'на 2025'!$A$4:$H$330</definedName>
    <definedName name="Z_FD4802F9_333E_4B85_AA53_8A6A2CF89072_.wvu.FilterData" localSheetId="0" hidden="1">'на 2025'!$A$4:$H$330</definedName>
    <definedName name="Z_FD5CEF9A_4499_4018_A32D_B5C5AF11D935_.wvu.FilterData" localSheetId="0" hidden="1">'на 2025'!$A$4:$H$330</definedName>
    <definedName name="Z_FD5EDEE5_A3CE_4C43_835A_373611C65308_.wvu.FilterData" localSheetId="0" hidden="1">'на 2025'!$A$4:$H$330</definedName>
    <definedName name="Z_FD66CF31_1A62_4649_ABF8_67009C9EEFA8_.wvu.FilterData" localSheetId="0" hidden="1">'на 2025'!$A$4:$H$330</definedName>
    <definedName name="Z_FDDB310B_7AE0_49CB_BE16_F49E6EF78E5F_.wvu.FilterData" localSheetId="0" hidden="1">'на 2025'!$A$4:$H$330</definedName>
    <definedName name="Z_FDE37E7A_0D62_48F6_B80B_D6356ECC791B_.wvu.FilterData" localSheetId="0" hidden="1">'на 2025'!$A$4:$H$330</definedName>
    <definedName name="Z_FDE6536E_3A56_4D69_A159_5DB77FF6A4B2_.wvu.FilterData" localSheetId="0" hidden="1">'на 2025'!$A$4:$H$330</definedName>
    <definedName name="Z_FDFA00AD_EA6D_4937_80B9_640D5FB985EF_.wvu.FilterData" localSheetId="0" hidden="1">'на 2025'!$A$4:$H$330</definedName>
    <definedName name="Z_FE9D531A_F987_4486_AC6F_37568587E0CC_.wvu.FilterData" localSheetId="0" hidden="1">'на 2025'!$A$4:$H$330</definedName>
    <definedName name="Z_FEE18FC2_E5D2_4C59_B7D0_FDF82F2008D4_.wvu.FilterData" localSheetId="0" hidden="1">'на 2025'!$A$4:$H$330</definedName>
    <definedName name="Z_FEF0FD9C_0AF1_4157_A391_071CD507BEBA_.wvu.FilterData" localSheetId="0" hidden="1">'на 2025'!$A$4:$H$330</definedName>
    <definedName name="Z_FEF167F4_F152_4BEA_9E7D_592D0E0A9379_.wvu.FilterData" localSheetId="0" hidden="1">'на 2025'!$A$4:$H$330</definedName>
    <definedName name="Z_FEFFCD5F_F237_4316_B50A_6C71D0FF3363_.wvu.FilterData" localSheetId="0" hidden="1">'на 2025'!$A$4:$H$330</definedName>
    <definedName name="Z_FF2B641B_674B_4DA5_A6F8_82831EC9F946_.wvu.FilterData" localSheetId="0" hidden="1">'на 2025'!$A$4:$H$330</definedName>
    <definedName name="Z_FF69DFA1_AD30_40D4_9403_C70773B685FA_.wvu.FilterData" localSheetId="0" hidden="1">'на 2025'!$A$4:$H$330</definedName>
    <definedName name="Z_FF7CC20D_CA9E_46D2_A113_9EB09E8A7DF6_.wvu.FilterData" localSheetId="0" hidden="1">'на 2025'!$A$4:$E$120</definedName>
    <definedName name="Z_FF7F531F_28CE_4C28_BA81_DE242DB82E03_.wvu.FilterData" localSheetId="0" hidden="1">'на 2025'!$A$4:$H$330</definedName>
    <definedName name="Z_FF9CAECB_501B_462B_B812_A3333DD17EEE_.wvu.FilterData" localSheetId="0" hidden="1">'на 2025'!$A$4:$H$330</definedName>
    <definedName name="Z_FF9EFDBE_F5FD_432E_96BA_C22D4E9B91D4_.wvu.FilterData" localSheetId="0" hidden="1">'на 2025'!$A$4:$H$330</definedName>
    <definedName name="Z_FFBF84C0_8EC1_41E5_A130_1EB26E22D86E_.wvu.FilterData" localSheetId="0" hidden="1">'на 2025'!$A$4:$H$330</definedName>
    <definedName name="Z_FFE6C3F9_C13E_4E13_8F64_B3AD0BCC69D2_.wvu.FilterData" localSheetId="0" hidden="1">'на 2025'!$A$4:$H$330</definedName>
    <definedName name="Z_FFFC89F4_6CC5_4464_8EC3_BC7659708B14_.wvu.FilterData" localSheetId="0" hidden="1">'на 2025'!$A$4:$H$330</definedName>
    <definedName name="_xlnm.Print_Titles" localSheetId="0">'на 2025'!$3:$4</definedName>
    <definedName name="_xlnm.Print_Area" localSheetId="0">'на 2025'!$A$1:$H$130</definedName>
  </definedNames>
  <calcPr calcId="162913" fullPrecision="0"/>
  <customWorkbookViews>
    <customWorkbookView name="Вершинина Мария Игоревна - Личное представление" guid="{A0A3CD9B-2436-40D7-91DB-589A95FBBF00}" mergeInterval="0" personalView="1" maximized="1" xWindow="-8" yWindow="-8" windowWidth="1936" windowHeight="1056" activeSheetId="1"/>
    <customWorkbookView name="Перевощикова Анна Васильевна - Личное представление" guid="{CCF533A2-322B-40E2-88B2-065E6D1D35B4}" mergeInterval="0" personalView="1" maximized="1" xWindow="-8" yWindow="-8" windowWidth="1936" windowHeight="1056" activeSheetId="1"/>
    <customWorkbookView name="Крыжановская Анна Александровна - Личное представление" guid="{3EEA7E1A-5F2B-4408-A34C-1F0223B5B245}" mergeInterval="0" personalView="1" maximized="1" xWindow="-8" yWindow="-8" windowWidth="1936" windowHeight="1056" activeSheetId="1"/>
    <customWorkbookView name="Лёвина Ирина Михайловна - Личное представление" guid="{4EA492D8-B170-444C-A887-0AC42BCFF83B}" mergeInterval="0" personalView="1" maximized="1" xWindow="-8" yWindow="-8" windowWidth="1936" windowHeight="1056" activeSheetId="1"/>
    <customWorkbookView name="Залецкая Ольга Генадьевна - Личное представление" guid="{6E4A7295-8CE0-4D28-ABEF-D38EBAE7C204}" mergeInterval="0" personalView="1" maximized="1" xWindow="-8" yWindow="-8" windowWidth="1936" windowHeight="1056" activeSheetId="1"/>
    <customWorkbookView name="Фесик Светлана Викторовна - Личное представление" guid="{6068C3FF-17AA-48A5-A88B-2523CBAC39AE}" personalView="1" maximized="1" xWindow="-8" yWindow="-8" windowWidth="1296" windowHeight="1000" activeSheetId="1"/>
    <customWorkbookView name="Минакова Оксана Сергеевна - Личное представление" guid="{45DE1976-7F07-4EB4-8A9C-FB72D060BEFA}" personalView="1" maximized="1" xWindow="-8" yWindow="-8" windowWidth="1936" windowHeight="1056" activeSheetId="1"/>
    <customWorkbookView name="Козлова Анастасия Сергеевна - Личное представление" guid="{0CCCFAED-79CE-4449-BC23-D60C794B65C2}" personalView="1" maximized="1" windowWidth="1276" windowHeight="779" activeSheetId="1"/>
    <customWorkbookView name="Маслова Алина Рамазановна - Личное представление" guid="{99950613-28E7-4EC2-B918-559A2757B0A9}" personalView="1" maximized="1" xWindow="-8" yWindow="-8" windowWidth="1936" windowHeight="1056" activeSheetId="1"/>
    <customWorkbookView name="Сырвачева Виктория Алексеевна - Личное представление" guid="{72C0943B-A5D5-4B80-AD54-166C5CDC74DE}" personalView="1" maximized="1" xWindow="-8" yWindow="-8" windowWidth="1296" windowHeight="1000" activeSheetId="1"/>
    <customWorkbookView name="perevoschikova_av - Личное представление" guid="{649E5CE3-4976-49D9-83DA-4E57FFC714BF}" personalView="1" maximized="1" xWindow="1" yWindow="1" windowWidth="1276" windowHeight="794" activeSheetId="1"/>
    <customWorkbookView name="Корунова Олеся Юрьевна - Личное представление" guid="{5EB1B5BB-79BE-4318-9140-3FA31802D519}" personalView="1" maximized="1" xWindow="-8" yWindow="-8" windowWidth="1296" windowHeight="1000" activeSheetId="1"/>
    <customWorkbookView name="Литвинчук Екатерина Николаевна - Личное представление" guid="{5FB953A5-71FF-4056-AF98-C9D06FF0EDF3}" personalView="1" maximized="1" xWindow="-8" yWindow="-8" windowWidth="1296" windowHeight="1000" activeSheetId="1"/>
    <customWorkbookView name="Денисова Евгения Юрьевна - Личное представление" guid="{9FA29541-62F4-4CED-BF33-19F6BA57578F}" personalView="1" maximized="1" windowWidth="1276" windowHeight="759" activeSheetId="1"/>
    <customWorkbookView name="kou - Личное представление" guid="{998B8119-4FF3-4A16-838D-539C6AE34D55}" personalView="1" maximized="1" windowWidth="1148" windowHeight="645" activeSheetId="1"/>
    <customWorkbookView name="pav - Личное представление" guid="{539CB3DF-9B66-4BE7-9074-8CE0405EB8A6}" personalView="1" maximized="1" xWindow="1" yWindow="1" windowWidth="1276" windowHeight="794" activeSheetId="1"/>
    <customWorkbookView name="User - Личное представление" guid="{D20DFCFE-63F9-4265-B37B-4F36C46DF159}" personalView="1" maximized="1" xWindow="-8" yWindow="-8" windowWidth="1296" windowHeight="1000" activeSheetId="1"/>
    <customWorkbookView name="Морычева Надежда Николаевна - Личное представление" guid="{A6B98527-7CBF-4E4D-BDEA-9334A3EB779F}" personalView="1" maximized="1" xWindow="-8" yWindow="-8" windowWidth="1296" windowHeight="1000" activeSheetId="1"/>
    <customWorkbookView name="Михальченко Светлана Николаевна - Личное представление" guid="{D7BC8E82-4392-4806-9DAE-D94253790B9C}" personalView="1" maximized="1" windowWidth="1276" windowHeight="759" activeSheetId="1" showComments="commIndAndComment"/>
    <customWorkbookView name="Анастасия Вячеславовна - Личное представление" guid="{F2110B0B-AAE7-42F0-B553-C360E9249AD4}" personalView="1" maximized="1" windowWidth="1276" windowHeight="779" activeSheetId="1"/>
    <customWorkbookView name="Михайлова Ирина Ивановна - Личное представление" guid="{9E943B7D-D4C7-443F-BC4C-8AB90546D8A5}" personalView="1" maximized="1" windowWidth="1276" windowHeight="799" activeSheetId="1"/>
    <customWorkbookView name="Admin - Личное представление" guid="{2DF88C31-E5A0-4DFE-877D-5A31D3992603}" personalView="1" maximized="1" windowWidth="1276" windowHeight="719" activeSheetId="1"/>
    <customWorkbookView name="Елена - Личное представление" guid="{24E5C1BC-322C-4FEF-B964-F0DCC04482C1}" personalView="1" maximized="1" xWindow="1" yWindow="1" windowWidth="1024" windowHeight="547" activeSheetId="1"/>
    <customWorkbookView name="BLACKGIRL - Личное представление" guid="{37F8CE32-8CE8-4D95-9C0E-63112E6EFFE9}" personalView="1" maximized="1" windowWidth="1020" windowHeight="576" activeSheetId="0"/>
    <customWorkbookView name="1 - Личное представление" guid="{CBF9D894-3FD2-4B68-BAC8-643DB23851C0}" personalView="1" maximized="1" xWindow="1" yWindow="1" windowWidth="1733" windowHeight="798" activeSheetId="1"/>
    <customWorkbookView name="Пользователь - Личное представление" guid="{C8C7D91A-0101-429D-A7C4-25C2A366909A}" personalView="1" maximized="1" windowWidth="1264" windowHeight="759" activeSheetId="1"/>
    <customWorkbookView name="Соловьёва Ольга Валерьевна - Личное представление" guid="{CB1A56DC-A135-41E6-8A02-AE4E518C879F}" personalView="1" maximized="1" windowWidth="1916" windowHeight="855" activeSheetId="1" showComments="commIndAndComment"/>
    <customWorkbookView name="Коптеева Елена Анатольевна - Личное представление" guid="{2F7AC811-CA37-46E3-866E-6E10DF43054A}" personalView="1" maximized="1" windowWidth="1276" windowHeight="799" activeSheetId="1"/>
    <customWorkbookView name="kaa - Личное представление" guid="{7B245AB0-C2AF-4822-BFC4-2399F85856C1}" personalView="1" maximized="1" xWindow="1" yWindow="1" windowWidth="1280" windowHeight="803" activeSheetId="1"/>
    <customWorkbookView name="Хрусталёва Елена Анатольевна - Личное представление" guid="{032DDD1D-7C32-4E80-928D-C908C764BB01}" personalView="1" maximized="1" xWindow="-8" yWindow="-8" windowWidth="1936" windowHeight="1056" activeSheetId="1"/>
    <customWorkbookView name="Чернова Светлана Викторовна - Личное представление" guid="{B128763D-80F0-47B0-A951-7CE59556729E}" mergeInterval="0" personalView="1" maximized="1" xWindow="-8" yWindow="-8" windowWidth="1936" windowHeight="1056" activeSheetId="1"/>
    <customWorkbookView name="Маганёва Екатерина Николаевна - Личное представление" guid="{CA384592-0CFD-4322-A4EB-34EC04693944}" mergeInterval="0" personalView="1" maximized="1" xWindow="-8" yWindow="-8" windowWidth="1936" windowHeight="1056" activeSheetId="1"/>
    <customWorkbookView name="Ливерант Элеонора Галимзяновна - Личное представление" guid="{E58B6A19-CDF2-47F2-B31F-BA0A30B39762}" mergeInterval="0" personalView="1" maximized="1" showSheetTabs="0" xWindow="-8" yWindow="-8" windowWidth="1936" windowHeight="1056" activeSheetId="1"/>
    <customWorkbookView name="Астахова Анна Владимировна - Личное представление" guid="{13BE7114-35DF-4699-8779-61985C68F6C3}" mergeInterval="0" personalView="1" maximized="1" showSheetTabs="0" xWindow="-9" yWindow="-9" windowWidth="1938" windowHeight="1050" activeSheetId="1" showComments="commIndAndComment"/>
    <customWorkbookView name="Рогожина Ольга Сергеевна - Личное представление" guid="{BEA0FDBA-BB07-4C19-8BBD-5E57EE395C09}" mergeInterval="0" personalView="1" maximized="1" xWindow="-8" yWindow="-8" windowWidth="1936" windowHeight="1056" activeSheetId="1"/>
    <customWorkbookView name="Шулепова Ольга Анатольевна - Личное представление" guid="{67ADFAE6-A9AF-44D7-8539-93CD0F6B7849}" mergeInterval="0" personalView="1" maximized="1" xWindow="-8" yWindow="-8" windowWidth="1936" windowHeight="1056" activeSheetId="1"/>
    <customWorkbookView name="Залецкая Ольга Геннадьевна - Личное представление" guid="{D95852A1-B0FC-4AC5-B62B-5CCBE05B0D15}" mergeInterval="0" personalView="1" maximized="1" xWindow="-8" yWindow="-8" windowWidth="1936" windowHeight="1056" activeSheetId="1"/>
  </customWorkbookViews>
  <fileRecoveryPr autoRecover="0"/>
</workbook>
</file>

<file path=xl/calcChain.xml><?xml version="1.0" encoding="utf-8"?>
<calcChain xmlns="http://schemas.openxmlformats.org/spreadsheetml/2006/main">
  <c r="F118" i="1" l="1"/>
  <c r="F115" i="1"/>
  <c r="F114" i="1"/>
  <c r="G114" i="1" s="1"/>
  <c r="E44" i="1" l="1"/>
  <c r="E43" i="1"/>
  <c r="E42" i="1"/>
  <c r="F99" i="1"/>
  <c r="F87" i="1"/>
  <c r="F81" i="1"/>
  <c r="F68" i="1"/>
  <c r="F62" i="1"/>
  <c r="F56" i="1"/>
  <c r="F50" i="1"/>
  <c r="F44" i="1"/>
  <c r="F37" i="1"/>
  <c r="F31" i="1"/>
  <c r="F14" i="1"/>
  <c r="F122" i="1"/>
  <c r="F103" i="1"/>
  <c r="F97" i="1"/>
  <c r="F91" i="1"/>
  <c r="F85" i="1"/>
  <c r="F79" i="1"/>
  <c r="F66" i="1"/>
  <c r="F60" i="1"/>
  <c r="F54" i="1"/>
  <c r="F48" i="1"/>
  <c r="F42" i="1"/>
  <c r="F29" i="1"/>
  <c r="F22" i="1"/>
  <c r="F77" i="1"/>
  <c r="F76" i="1"/>
  <c r="F73" i="1"/>
  <c r="F71" i="1" l="1"/>
  <c r="D75" i="1"/>
  <c r="C35" i="1"/>
  <c r="C36" i="1"/>
  <c r="F35" i="1" l="1"/>
  <c r="F6" i="1" s="1"/>
  <c r="C6" i="1"/>
  <c r="F108" i="1"/>
  <c r="G6" i="1" l="1"/>
  <c r="F24" i="1"/>
  <c r="F23" i="1"/>
  <c r="G93" i="1"/>
  <c r="D8" i="1"/>
  <c r="D7" i="1"/>
  <c r="D6" i="1"/>
  <c r="C10" i="1"/>
  <c r="C9" i="1"/>
  <c r="C8" i="1"/>
  <c r="C7" i="1"/>
  <c r="G126" i="1"/>
  <c r="F126" i="1"/>
  <c r="E126" i="1"/>
  <c r="G125" i="1"/>
  <c r="F125" i="1"/>
  <c r="E125" i="1"/>
  <c r="F124" i="1"/>
  <c r="G124" i="1" s="1"/>
  <c r="E124" i="1"/>
  <c r="F123" i="1"/>
  <c r="G123" i="1" s="1"/>
  <c r="E123" i="1"/>
  <c r="G122" i="1"/>
  <c r="E122" i="1"/>
  <c r="D121" i="1"/>
  <c r="C121" i="1"/>
  <c r="F121" i="1" s="1"/>
  <c r="E121" i="1" l="1"/>
  <c r="G121" i="1"/>
  <c r="F49" i="1"/>
  <c r="D108" i="1" l="1"/>
  <c r="E72" i="1" l="1"/>
  <c r="E66" i="1"/>
  <c r="E60" i="1"/>
  <c r="E54" i="1"/>
  <c r="E48" i="1"/>
  <c r="E41" i="1"/>
  <c r="E35" i="1"/>
  <c r="E28" i="1"/>
  <c r="E12" i="1"/>
  <c r="E98" i="1" l="1"/>
  <c r="E88" i="1"/>
  <c r="E87" i="1"/>
  <c r="E86" i="1"/>
  <c r="E91" i="1"/>
  <c r="E37" i="1" l="1"/>
  <c r="D84" i="1" l="1"/>
  <c r="C84" i="1"/>
  <c r="D40" i="1"/>
  <c r="C40" i="1"/>
  <c r="E30" i="1"/>
  <c r="D34" i="1"/>
  <c r="C34" i="1"/>
  <c r="F34" i="1" l="1"/>
  <c r="E34" i="1"/>
  <c r="E40" i="1"/>
  <c r="E84" i="1"/>
  <c r="E93" i="1" l="1"/>
  <c r="E92" i="1"/>
  <c r="D90" i="1"/>
  <c r="C90" i="1"/>
  <c r="E23" i="1"/>
  <c r="G26" i="1"/>
  <c r="G25" i="1"/>
  <c r="F28" i="1"/>
  <c r="E90" i="1" l="1"/>
  <c r="G120" i="1"/>
  <c r="G119" i="1"/>
  <c r="F119" i="1"/>
  <c r="G118" i="1"/>
  <c r="G115" i="1"/>
  <c r="G107" i="1"/>
  <c r="F107" i="1"/>
  <c r="G106" i="1"/>
  <c r="F106" i="1"/>
  <c r="F105" i="1"/>
  <c r="F104" i="1"/>
  <c r="G104" i="1" s="1"/>
  <c r="G103" i="1"/>
  <c r="G101" i="1"/>
  <c r="F101" i="1"/>
  <c r="G100" i="1"/>
  <c r="F100" i="1"/>
  <c r="G99" i="1"/>
  <c r="F98" i="1"/>
  <c r="G98" i="1" s="1"/>
  <c r="G97" i="1"/>
  <c r="G95" i="1"/>
  <c r="F95" i="1"/>
  <c r="G94" i="1"/>
  <c r="F94" i="1"/>
  <c r="G92" i="1"/>
  <c r="G89" i="1"/>
  <c r="F89" i="1"/>
  <c r="G88" i="1"/>
  <c r="F88" i="1"/>
  <c r="G87" i="1"/>
  <c r="F86" i="1"/>
  <c r="G86" i="1" s="1"/>
  <c r="G85" i="1"/>
  <c r="G83" i="1"/>
  <c r="F83" i="1"/>
  <c r="G82" i="1"/>
  <c r="F82" i="1"/>
  <c r="G81" i="1"/>
  <c r="F80" i="1"/>
  <c r="G80" i="1" s="1"/>
  <c r="G79" i="1"/>
  <c r="G77" i="1"/>
  <c r="G76" i="1"/>
  <c r="G75" i="1"/>
  <c r="G74" i="1"/>
  <c r="G73" i="1"/>
  <c r="G70" i="1"/>
  <c r="F70" i="1"/>
  <c r="G69" i="1"/>
  <c r="F69" i="1"/>
  <c r="G68" i="1"/>
  <c r="F67" i="1"/>
  <c r="G67" i="1" s="1"/>
  <c r="G66" i="1"/>
  <c r="G64" i="1"/>
  <c r="F64" i="1"/>
  <c r="G63" i="1"/>
  <c r="F63" i="1"/>
  <c r="G62" i="1"/>
  <c r="F61" i="1"/>
  <c r="G61" i="1" s="1"/>
  <c r="G60" i="1"/>
  <c r="G58" i="1"/>
  <c r="F58" i="1"/>
  <c r="G57" i="1"/>
  <c r="F57" i="1"/>
  <c r="G56" i="1"/>
  <c r="F55" i="1"/>
  <c r="G55" i="1" s="1"/>
  <c r="G54" i="1"/>
  <c r="G52" i="1"/>
  <c r="F52" i="1"/>
  <c r="G51" i="1"/>
  <c r="F51" i="1"/>
  <c r="G50" i="1"/>
  <c r="G49" i="1"/>
  <c r="G48" i="1"/>
  <c r="G46" i="1"/>
  <c r="G45" i="1"/>
  <c r="G44" i="1"/>
  <c r="F43" i="1"/>
  <c r="G42" i="1"/>
  <c r="G39" i="1"/>
  <c r="F39" i="1"/>
  <c r="G38" i="1"/>
  <c r="F38" i="1"/>
  <c r="G37" i="1"/>
  <c r="F36" i="1"/>
  <c r="G36" i="1" s="1"/>
  <c r="G35" i="1"/>
  <c r="G33" i="1"/>
  <c r="F33" i="1"/>
  <c r="G32" i="1"/>
  <c r="F32" i="1"/>
  <c r="G31" i="1"/>
  <c r="F30" i="1"/>
  <c r="G29" i="1"/>
  <c r="G16" i="1"/>
  <c r="G15" i="1"/>
  <c r="G14" i="1"/>
  <c r="G12" i="1"/>
  <c r="F16" i="1"/>
  <c r="F15" i="1"/>
  <c r="F13" i="1"/>
  <c r="G13" i="1" s="1"/>
  <c r="F120" i="1"/>
  <c r="F26" i="1"/>
  <c r="F25" i="1"/>
  <c r="G24" i="1"/>
  <c r="G23" i="1"/>
  <c r="G22" i="1"/>
  <c r="F21" i="1"/>
  <c r="F20" i="1"/>
  <c r="F19" i="1"/>
  <c r="F18" i="1"/>
  <c r="G30" i="1" l="1"/>
  <c r="F7" i="1"/>
  <c r="G7" i="1" s="1"/>
  <c r="G43" i="1"/>
  <c r="F40" i="1"/>
  <c r="G40" i="1" s="1"/>
  <c r="G71" i="1"/>
  <c r="G105" i="1"/>
  <c r="F8" i="1"/>
  <c r="G8" i="1" s="1"/>
  <c r="G91" i="1"/>
  <c r="G90" i="1" s="1"/>
  <c r="F90" i="1"/>
  <c r="D10" i="1"/>
  <c r="D9" i="1"/>
  <c r="D5" i="1" l="1"/>
  <c r="E7" i="1"/>
  <c r="G10" i="1"/>
  <c r="F10" i="1"/>
  <c r="G9" i="1"/>
  <c r="F9" i="1"/>
  <c r="C5" i="1"/>
  <c r="E120" i="1"/>
  <c r="E119" i="1"/>
  <c r="E118" i="1"/>
  <c r="E115" i="1"/>
  <c r="E114" i="1"/>
  <c r="E107" i="1"/>
  <c r="E106" i="1"/>
  <c r="E105" i="1"/>
  <c r="E104" i="1"/>
  <c r="E103" i="1"/>
  <c r="E101" i="1"/>
  <c r="E100" i="1"/>
  <c r="E99" i="1"/>
  <c r="E97" i="1"/>
  <c r="E95" i="1"/>
  <c r="E94" i="1"/>
  <c r="E89" i="1"/>
  <c r="E83" i="1"/>
  <c r="E82" i="1"/>
  <c r="E81" i="1"/>
  <c r="E80" i="1"/>
  <c r="E79" i="1"/>
  <c r="E77" i="1"/>
  <c r="E76" i="1"/>
  <c r="E75" i="1"/>
  <c r="E74" i="1"/>
  <c r="E73" i="1"/>
  <c r="E70" i="1"/>
  <c r="E69" i="1"/>
  <c r="E68" i="1"/>
  <c r="E67" i="1"/>
  <c r="E64" i="1"/>
  <c r="E63" i="1"/>
  <c r="E62" i="1"/>
  <c r="E61" i="1"/>
  <c r="E58" i="1"/>
  <c r="E57" i="1"/>
  <c r="E56" i="1"/>
  <c r="E55" i="1"/>
  <c r="E52" i="1"/>
  <c r="E51" i="1"/>
  <c r="E50" i="1"/>
  <c r="E49" i="1"/>
  <c r="E46" i="1"/>
  <c r="E45" i="1"/>
  <c r="E39" i="1"/>
  <c r="E38" i="1"/>
  <c r="E36" i="1"/>
  <c r="E33" i="1"/>
  <c r="E32" i="1"/>
  <c r="E31" i="1"/>
  <c r="E29" i="1"/>
  <c r="E26" i="1"/>
  <c r="E25" i="1"/>
  <c r="E24" i="1"/>
  <c r="E22" i="1"/>
  <c r="E21" i="1"/>
  <c r="E20" i="1"/>
  <c r="E19" i="1"/>
  <c r="E18" i="1"/>
  <c r="E16" i="1"/>
  <c r="E15" i="1"/>
  <c r="E14" i="1"/>
  <c r="E13" i="1"/>
  <c r="F5" i="1" l="1"/>
  <c r="G5" i="1" s="1"/>
  <c r="G21" i="1"/>
  <c r="G20" i="1"/>
  <c r="G19" i="1"/>
  <c r="G18" i="1"/>
  <c r="E8" i="1" l="1"/>
  <c r="E10" i="1" l="1"/>
  <c r="E6" i="1" l="1"/>
  <c r="C17" i="1"/>
  <c r="D102" i="1"/>
  <c r="C102" i="1"/>
  <c r="C108" i="1"/>
  <c r="G108" i="1" s="1"/>
  <c r="D96" i="1"/>
  <c r="C96" i="1"/>
  <c r="F17" i="1" l="1"/>
  <c r="F96" i="1"/>
  <c r="G96" i="1" s="1"/>
  <c r="E102" i="1"/>
  <c r="E96" i="1"/>
  <c r="F102" i="1"/>
  <c r="G102" i="1" s="1"/>
  <c r="E108" i="1"/>
  <c r="E9" i="1"/>
  <c r="D11" i="1" l="1"/>
  <c r="C11" i="1"/>
  <c r="D78" i="1"/>
  <c r="C78" i="1"/>
  <c r="D71" i="1"/>
  <c r="C71" i="1"/>
  <c r="D65" i="1"/>
  <c r="C65" i="1"/>
  <c r="D59" i="1"/>
  <c r="C59" i="1"/>
  <c r="D53" i="1"/>
  <c r="C53" i="1"/>
  <c r="D47" i="1"/>
  <c r="C47" i="1"/>
  <c r="D27" i="1"/>
  <c r="C27" i="1"/>
  <c r="D17" i="1"/>
  <c r="F11" i="1" l="1"/>
  <c r="G11" i="1" s="1"/>
  <c r="E17" i="1"/>
  <c r="E27" i="1"/>
  <c r="E53" i="1"/>
  <c r="E65" i="1"/>
  <c r="E47" i="1"/>
  <c r="E59" i="1"/>
  <c r="E71" i="1"/>
  <c r="E11" i="1"/>
  <c r="F27" i="1"/>
  <c r="G27" i="1" s="1"/>
  <c r="F47" i="1"/>
  <c r="G47" i="1" s="1"/>
  <c r="F65" i="1"/>
  <c r="G65" i="1" s="1"/>
  <c r="F53" i="1"/>
  <c r="G53" i="1" s="1"/>
  <c r="F59" i="1"/>
  <c r="G59" i="1" s="1"/>
  <c r="F84" i="1"/>
  <c r="G84" i="1" s="1"/>
  <c r="F78" i="1"/>
  <c r="G78" i="1" s="1"/>
  <c r="G34" i="1"/>
  <c r="E78" i="1"/>
  <c r="G17" i="1" l="1"/>
  <c r="E5" i="1" l="1"/>
</calcChain>
</file>

<file path=xl/sharedStrings.xml><?xml version="1.0" encoding="utf-8"?>
<sst xmlns="http://schemas.openxmlformats.org/spreadsheetml/2006/main" count="140" uniqueCount="56">
  <si>
    <t>(тыс. руб.)</t>
  </si>
  <si>
    <t>№ п/п</t>
  </si>
  <si>
    <t>Наименование программы/подпрограммы</t>
  </si>
  <si>
    <t xml:space="preserve">Уточненный план 
на год </t>
  </si>
  <si>
    <t xml:space="preserve">Пояснения, достигнутые и ожидаемые результаты реализации, планируемые сроки размещения закупок в соответствии с планом-графиком и планируемые сроки выполнения работ, оказания услуг, причины неисполнения </t>
  </si>
  <si>
    <t>Исполнено (кассовый расход)</t>
  </si>
  <si>
    <t>Всего по программам 
Ханты-Мансийского автономного округа - Югры</t>
  </si>
  <si>
    <t>федеральный бюджет</t>
  </si>
  <si>
    <t>бюджет ХМАО - Югры</t>
  </si>
  <si>
    <t xml:space="preserve">бюджет МО </t>
  </si>
  <si>
    <t>бюджет МО сверх соглашения</t>
  </si>
  <si>
    <t>привлечённые средства</t>
  </si>
  <si>
    <t xml:space="preserve">                                                                                                                                                                             </t>
  </si>
  <si>
    <t xml:space="preserve">бюджет ХМАО - Югры </t>
  </si>
  <si>
    <t xml:space="preserve"> </t>
  </si>
  <si>
    <t>% исполнения к уточненному плану 
(гр.4/гр.3)</t>
  </si>
  <si>
    <t>Отдел городского хозяйства, тел.52-20-61
Отдел социальной сферы, тел.52-20-59</t>
  </si>
  <si>
    <t xml:space="preserve">АГ: В рамках переданных государственных полномочий осуществляется деятельность  по государственной регистрации актов гражданского состояния.
       Производится выплата заработной платы работникам органа местного самоуправления, начисления на выплаты по оплате труда. Оплата услуг по содержанию имущества и поставке материальных запасов  осуществляется по факту оказания услуг, поставки товара в соответствии с условиями заключенных договоров, муниципальных контрактов. 
     </t>
  </si>
  <si>
    <t>Ожидаемое исполнение на 01.01.2026</t>
  </si>
  <si>
    <t>Ожидаемый остаток средств на 01.01.2026</t>
  </si>
  <si>
    <t>*В информации указаны государственные программы Ханты-Мансийского автономного округа - Югры реализуемые на территории города Сургута на 01.07.2025</t>
  </si>
  <si>
    <t>Информация о реализации государственных программ Ханты-Мансийского автономного округа - Югры
на территории города Сургута на 01.07.2025*</t>
  </si>
  <si>
    <t>Отдел социальной сферы, тел. 52-20-71</t>
  </si>
  <si>
    <t xml:space="preserve">АГ: Функции по созданию и осуществлению деятельности муниципальных комиссий по делам несовершеннолетних и защите их прав в рамках переданных государственных полномочий осуществляются в 2025 году в плановом режиме. Производится выплата заработной платы работникам органа местного самоуправления, начисления на выплаты по оплате труда. Оплата услуг по содержанию имущества, поставке основных средств и материальных запасов производится по факту поставки товаров, оказания услуг,  в соответствии с условиями заключенных договоров, муниципальных контрактов.  
       </t>
  </si>
  <si>
    <r>
      <t xml:space="preserve">Государственная программа "Поддержка занятости населения"
</t>
    </r>
    <r>
      <rPr>
        <sz val="16"/>
        <rFont val="Times New Roman"/>
        <family val="1"/>
        <charset val="204"/>
      </rPr>
      <t>1. Субвенции на осуществление отдельных государственных полномочий в сфере трудовых отношений и государственного управления охраной труда; 
2. Департамент труда и занятости населения ХМАО-Югры</t>
    </r>
  </si>
  <si>
    <r>
      <t xml:space="preserve">Государственная программа "Социальное и демографическое развитие"
</t>
    </r>
    <r>
      <rPr>
        <sz val="16"/>
        <rFont val="Times New Roman"/>
        <family val="1"/>
        <charset val="204"/>
      </rPr>
      <t>1. Субвенции на осуществление отдельных государственных полномочий по созданию и осуществлению деятельности муниципальных комиссий по делам несовершеннолетних и защите их прав</t>
    </r>
  </si>
  <si>
    <r>
      <t xml:space="preserve">Государственная программа "Развитие агропромышленного комплекса"
</t>
    </r>
    <r>
      <rPr>
        <sz val="16"/>
        <rFont val="Times New Roman"/>
        <family val="1"/>
        <charset val="204"/>
      </rPr>
      <t>1.Субвенции на поддержку сельскохозяйственного производства и деятельности по заготовке и переработке дикоросов</t>
    </r>
  </si>
  <si>
    <r>
      <t xml:space="preserve">Государственная программа "Развитие экономического потенциала"
</t>
    </r>
    <r>
      <rPr>
        <sz val="16"/>
        <rFont val="Times New Roman"/>
        <family val="1"/>
        <charset val="204"/>
      </rPr>
      <t>1. Субсидии на финансовую поддержку субъектов малого и среднего предпринимательства и развитие социального предпринимательства</t>
    </r>
  </si>
  <si>
    <r>
      <t xml:space="preserve">Государственная программа "Современное здравоохранение"
</t>
    </r>
    <r>
      <rPr>
        <sz val="16"/>
        <rFont val="Times New Roman"/>
        <family val="1"/>
        <charset val="204"/>
      </rPr>
      <t>1. Субвенции на организацию осуществления мероприятий по проведению дезинсекции и дератизации в Ханты-Мансийском автономном округе – Югре</t>
    </r>
  </si>
  <si>
    <r>
      <t xml:space="preserve">Государственная программа "Экологическая безопасность"
</t>
    </r>
    <r>
      <rPr>
        <sz val="16"/>
        <rFont val="Times New Roman"/>
        <family val="1"/>
        <charset val="204"/>
      </rPr>
      <t>1. Субвенции на осуществление отдельных государственных полномочий Ханты-Мансийского автономного округа – Югры в сфере обращения с твердыми коммунальными отходами; 
2. Субсидии на ликвидацию накопленного вреда окружающей среде</t>
    </r>
  </si>
  <si>
    <r>
      <t xml:space="preserve">Государственная программа "Современная транспортная система"
</t>
    </r>
    <r>
      <rPr>
        <sz val="16"/>
        <rFont val="Times New Roman"/>
        <family val="1"/>
        <charset val="204"/>
      </rPr>
      <t>1. Субсидии на выполнение дорожных работ в соответствии с программой дорожной деятельности (Средства дорожного фонда Ханты-Мансийского автономного округа – Югры); 
2. Субсидии на модернизацию общего транспорта для организации транспортного обслуживания населения в границах городского округа; 
3. Субсидии на строительство (реконструкцию) автомобильных дорог общего пользования местного значения (Средства дорожного фонда Ханты-Мансийского автономного округа – Югры); 
4.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(Средства дорожного фонда Ханты-Мансийского автономного округа – Югры)</t>
    </r>
  </si>
  <si>
    <r>
      <t xml:space="preserve">Государственная программа "Пространственное развитие и формирование комфортной городской среды"
</t>
    </r>
    <r>
      <rPr>
        <sz val="16"/>
        <rFont val="Times New Roman"/>
        <family val="1"/>
        <charset val="204"/>
      </rPr>
      <t>1.Субсидии на проведение комплексных кадастровых работ; 
2. Субсидии на реализацию полномочий в области градостроительной деятельности; 
3. Реализация программ формирования современной городской среды</t>
    </r>
  </si>
  <si>
    <r>
      <t xml:space="preserve">Государственная программа "Обеспечение эпизоотического и ветеринарно-санитарного благополучия"
</t>
    </r>
    <r>
      <rPr>
        <sz val="16"/>
        <rFont val="Times New Roman"/>
        <family val="1"/>
        <charset val="204"/>
      </rPr>
      <t>1. Субвенции на организацию мероприятий при осуществлении деятельности по обращению с животными без владельцев</t>
    </r>
  </si>
  <si>
    <r>
      <t xml:space="preserve">Государственная программа "Развитие государственной гражданской и муниципальной службы"
</t>
    </r>
    <r>
      <rPr>
        <sz val="16"/>
        <rFont val="Times New Roman"/>
        <family val="1"/>
        <charset val="204"/>
      </rPr>
      <t>1.Субвенции на осуществление переданных полномочий Российской Федерации на государственную регистрацию актов гражданского состояния за счет средств бюджета Ханты-Мансийского автономного округа – Югры; 
2. Осуществление переданных полномочий Российской Федерации на государственную регистрацию актов гражданского состояния</t>
    </r>
  </si>
  <si>
    <r>
      <t xml:space="preserve">Государственная программа "Строительство"
</t>
    </r>
    <r>
      <rPr>
        <sz val="16"/>
        <rFont val="Times New Roman"/>
        <family val="1"/>
        <charset val="204"/>
      </rPr>
      <t>1. Субвенции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1941–1945 годов" за счет средств бюджета Ханты-Мансийского автономного округа – Югры; 
2. Субвенции на возмещение недополученных доходов организациям, осуществляющим реализацию населению сжиженного газа по социально ориентированным розничным ценам (в том числе администрирование); 
3. Субвенции на реализацию полномочий, указанных в пунктах 3.1, 3.2 статьи 2 Закона Ханты-Мансийского автономного округа – Югры от 31 марта 2009 года № 36-оз "О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для обеспечения жилыми помещениями отдельных категорий граждан, определенных федеральным законодательством"; 
4. Субсидии на реализацию полномочий в области строительства и жилищных отношений; 
5. Субсидии на развитие материально-технической базы муниципальных учреждений спорта; 
6. Субсидии на создание образовательных организаций, организаций для отдыха и оздоровления детей; 
7. Субсидии на реконструкцию, расширение, модернизацию, строительство коммунальных объектов в целях реализации инфраструктурных проектов (Научно-технологический центр в городе Сургуте) за счет средств бюджета Ханты-Мансийского автономного округа – Югры; 
8. Субсидии на реконструкцию, расширение, модернизацию, строительство коммунальных объектов за счет бюджетных кредитов на реализацию инфраструктурных проектов (Научно-технологический центр в городе Сургуте); 
9. Субсидии на создание берегоукрепительных сооружений за счет бюджетных кредитов на реализацию инфраструктурных проектов (Научно-технологический центр в городе Сургуте); 
10. Субсидии на капитальный ремонт и оснащение немонтируемыми средствами обучения и воспитания объектов муниципальных общеобразовательных организаций (объекты капитального ремонта, планируемые к реализации в рамках двух финансовых лет); 
11. Субсидии на реконструкцию, расширение, модернизацию, строительство коммунальных объектов за счет бюджетных кредитов на реализацию инфраструктурных проектов; 
12. Субсидии на реализацию полномочий в сфере жилищно-коммунального комплекса; 
13. Субсидии на создание новых мест в муниципальных общеобразовательных организациях в связи с ростом числа обучающихся, вызванным демографическим фактором; 
14. Субсидии на возмещение ресурсоснабжающим организациям недополученных доходов в связи с применением понижающих коэффициентов к нормативам потребления коммунальных услуг; 
15. Субсидии на реализацию мероприятий по модернизации коммунальной инфраструктуры Ханты-Мансийского автономного округа – Югры; 
16.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 
17. Осуществление полномочий по обеспечению жильем отдельных категорий граждан, установленных Федеральным законом от 12 января 1995 года № 5-ФЗ "О ветеранах"; 
18.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1941–1945 годов"; 
19. Реализация мероприятий по обеспечению жильем молодых семей; 
20. Создание новых мест в общеобразовательных организациях в связи с ростом числа обучающихся, вызванным демографическим фактором; 
21. Реализация мероприятий по модернизации школьных систем образования (объекты капитального ремонта, планируемые к реализации в рамках двух финансовых лет); 
22. Реализация мероприятий по модернизации коммунальной инфраструктуры</t>
    </r>
  </si>
  <si>
    <r>
      <t xml:space="preserve">Государственная программа "Развитие гражданского общества"
</t>
    </r>
    <r>
      <rPr>
        <sz val="16"/>
        <rFont val="Times New Roman"/>
        <family val="1"/>
        <charset val="204"/>
      </rPr>
      <t>1. Субсидии на реализацию инициативных проектов, отобранных по результатам конкурса</t>
    </r>
  </si>
  <si>
    <t>АГ:   1. В рамках переданных государственных полномочий осуществляется деятельность административных комиссий.  За счет окружного бюджета  производится выплата заработной платы работникам органа местного самоуправления, начисления на выплаты по оплате труда. Оплата услуг по содержанию имущества и поставке материальных запасов осуществляется по факту оказания услуг, поставки товара в соответствии с условиями заключенных договоров, муниципальных контрактов.        
         2. За счет субвенции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запланированы расходы на услуги СМИ по печати списков, почтовые услуги и поставку канцелярских товаров. 
           По состоянию на отчетную дату произведены расходы на поставку канцелярских товаров на сумму 21,75 тыс. рублей.
         3.  В рамках реализации государственной программы заключено соглашение между отраслевым Департаментом ХМАО-Югры  и Администрацией города о предоставлении субсидии в 2025 году на создание условий для деятельности народных дружин. 
            Финансовые средства планируется направить на страхование и материальное стимулирование народных дружинников. По состоянию на отчетную дату произведены расходы на страхование народных дружинников.
          4.  В рамках государственной программы "Безопасность жизнедеятельности и профилактика правонарушений" выделена денежная премия победителям конкурса муниципальных образований Ханты-Мансийского автономного округа - Югры в сфере организации мероприятий по профилактике незаконного потребления наркотических средств и психотропных веществ, наркомании.
Средства будут направлены на:
- производство и трансляцию видеороликов социальной рекламы;
- организацию и проведение спортивных мероприятий.
        Соглашение  между отраслевым Департаментом ХМАО-Югры и Администрацией города планируется заключить до 20.07.2025.</t>
  </si>
  <si>
    <r>
      <rPr>
        <b/>
        <sz val="16"/>
        <rFont val="Times New Roman"/>
        <family val="1"/>
        <charset val="204"/>
      </rPr>
      <t>Государственная программа "Культурное пространство"</t>
    </r>
    <r>
      <rPr>
        <sz val="16"/>
        <rFont val="Times New Roman"/>
        <family val="1"/>
        <charset val="204"/>
      </rPr>
      <t xml:space="preserve">
1.Субвенции на осуществление полномочий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 
2. Субсидии на развитие сферы культуры в муниципальных образованиях Ханты-Мансийского автономного округа – Югры; 
3. Поддержка творческой деятельности и техническое оснащение детских и кукольных театров; 
4. Государственная поддержка отрасли культуры (Комплектование книжных фондов библиотек муниципальных образований автономного округа)</t>
    </r>
  </si>
  <si>
    <t xml:space="preserve"> ДГХ: В рамках государственной программы запланировано реализовать инициативный проект "Благоустройство детской площадки по адресу: г. Сургут, пр. Ленина, 29". Заключено соглашение № 8 от 14.05.2025 на сумму 7 000,0 тыс.руб., в том числе средства окружного бюджета - 4 900,0 тыс.руб. За счет средств местного бюджета выплачен аванс 2 025,0 тыс.руб. Срок выполнения работ по соглашению до 31.12.2025.
</t>
  </si>
  <si>
    <t xml:space="preserve">ДГХ: В рамках реализации государственной программы запланированы мероприятия:
- по акарицидной обработке территорий (1,2,3 этапы) - 446,84 га;
- по ларвицидной обработке (1,2 этапы) - 326,06 га; 
- по барьерной дератизации (1,2 этапы) - 232,30 га.
На 01.07.2025 года выполнен 1 этап акарицидной,  лаврицидной, дератизационной обработок, контроль эффективности проведения 1 этапа обработок.
Расходы запланированы на 3-4 кварталы 2025 года.
Расходы на оплату труда, перечисление начислений на  выплаты по оплате труда в рамках переданных государственных полномочий Ханты-Мансийского автономного округа - Югры по организации осуществления мероприятий по проведению дезинсекции и дератизации в сумме 39,65 тыс.руб. запланированы на 4 квартал 2025 года.
</t>
  </si>
  <si>
    <r>
      <rPr>
        <sz val="16"/>
        <rFont val="Times New Roman"/>
        <family val="1"/>
        <charset val="204"/>
      </rPr>
      <t xml:space="preserve">АГ: В рамках переданного отдельного государственного полномочия Ханты-Мансийского автономного округа-Югры по проведению мероприятий по предупреждению и ликвидации болезней от животных, их лечению, защите населения от болезней, общих для человека и животных производится выплата заработной платы работникам органа местного самоуправления, оплата начислений на выплаты по оплате труда. 
 ДГХ: В рамках реализации мероприятий программы заключены муниципальные контракты с ИП Давлетов Константин Аркадьевич на оказание услуг по осуществлению деятельности по обращению с животными без владельцев. На 01.07.2025 за счет средств окружного бюджета работы  оплачены в полном объеме.
</t>
    </r>
    <r>
      <rPr>
        <sz val="16"/>
        <color rgb="FFFF0000"/>
        <rFont val="Times New Roman"/>
        <family val="1"/>
        <charset val="204"/>
      </rPr>
      <t xml:space="preserve">
</t>
    </r>
  </si>
  <si>
    <r>
      <rPr>
        <b/>
        <sz val="16"/>
        <rFont val="Times New Roman"/>
        <family val="1"/>
        <charset val="204"/>
      </rPr>
      <t>Государственная программа "Развитие физической культуры и спорта"</t>
    </r>
    <r>
      <rPr>
        <sz val="16"/>
        <rFont val="Times New Roman"/>
        <family val="1"/>
        <charset val="204"/>
      </rPr>
      <t xml:space="preserve">
1. Субсидии на софинансирование расходов муниципальных образований по обеспечению образовательных организаций, осуществляющих подготовку спортивного резерва; 
2. Субсидии на софинансирование расходов муниципальных образований по развитию сети спортивных объектов шаговой доступности; 
3. Государственная поддержка организаций, входящих в систему спортивной подготовки.</t>
    </r>
  </si>
  <si>
    <r>
      <t xml:space="preserve">Государственная программа "Безопасность жизнедеятельности и профилактика правонарушений"
</t>
    </r>
    <r>
      <rPr>
        <sz val="16"/>
        <rFont val="Times New Roman"/>
        <family val="1"/>
        <charset val="204"/>
      </rPr>
      <t>1. Субвенции на осуществление отдельных государственных полномочий по созданию административных комиссий и определению перечня должностных лиц органов местного самоуправления, уполномоченных составлять протоколы об административных правонарушениях, предусмотренных пунктом 2 статьи 48 Закона Ханты-Мансийского автономного округа – Югры от 11 июня 2010 года № 102-оз "Об административных правонарушениях"; 
2. Субсидии на создание условий для деятельности народных дружин; 
3.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4. Иные межбюджетные трансферты победителям конкурсов муниципальных образований Ханты-Мансийского автономного округа – Югры в сфере организации мероприятий по профилактике незаконного потребления наркотических средств и психотропных веществ, наркомании</t>
    </r>
  </si>
  <si>
    <t xml:space="preserve">АГ: В рамках реализации программы запланированы расходы:
- на оплату труда, начислений на выплаты по оплате труда муниципальных служащих органов местного самоуправления, осуществляющих переданное отдельное государственное полномочие по  поддержке сельскохозяйственного производства и деятельности по заготовке и переработке дикоросов;
- на предоставление субсидии на возмещение затрат за объемы реализованной пищевой рыбной продукции собственного производства.
- на предоставление субсидии на поддержку животноводства.
        На отчетную дату:
- произведена выплата заработной платы работникам органа местного самоуправления, начисления на выплаты по оплате труда;
- предоставлена субсидия предпринимателям на возмещение затрат за объемы реализованной пищевой рыбной продукции собственного производства на сумму 4 084,52 тыс. рублей.
    </t>
  </si>
  <si>
    <r>
      <t xml:space="preserve">Государственная программа "Развитие образования"
</t>
    </r>
    <r>
      <rPr>
        <sz val="16"/>
        <rFont val="Times New Roman"/>
        <family val="1"/>
        <charset val="204"/>
      </rPr>
      <t>1.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в области образования;
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3. Субвенции на предоставление компенсации части родительской платы, компенсации расходов в связи с освобождением от взимания родительской платы за присмотр и уход за детьми в организациях, осуществляющих образовательную деятельность по реализации образовательной программы дошкольного образования;
4. Субвенции на организацию и обеспечение отдыха и оздоровления детей, в том числе в этнической среде;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6. Субсидии на 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7. Субсидии на оснащение объектов капитального строительства, реконструкции, объектов недвижимого имущества для размещения образовательных организаций средствами обучения и воспитания, необходимыми для реализации образовательных программ, соответствующими современным условиям обучения;
8.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
9.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10. Иные межбюджетные трансферты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 
11. 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12.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13. Субсидии на софинансирование муниципальных программ (подпрограмм) по благоустройству территорий муниципальных общеобразовательных организаций, включая обустройство и (или) ремонт, оснащение плоскостных спортивных сооружений, развивающих площадок.</t>
    </r>
  </si>
  <si>
    <t>АГ(ДК): В рамках реализации комплекса процессных мероприятий "Укрепление единства российской нации, формирование общероссийской гражданской идентичности, этнокультурное развитие народов России" государственной программы заключено соглашение между отраслевым департаментом ХМАО-Югры и Администрацией города о предоставлении субсидии. Бюджетные ассигнования запланированные на организацию и проведение фестиваля национальных культур "Соцветие"  (МБУ ИКЦ "Старый Сургут") освоены в полном объеме. Заключены и оплачены договоры на услуги по организации участия, проживания, питания и трансфера по городу приглашенных артистов.</t>
  </si>
  <si>
    <r>
      <t xml:space="preserve">Государственная программа "Государственная национальная политика и профилактика экстремизма"
</t>
    </r>
    <r>
      <rPr>
        <sz val="16"/>
        <rFont val="Times New Roman"/>
        <family val="1"/>
        <charset val="204"/>
      </rPr>
      <t>1.Субсидии на реализацию мероприятий муниципальных программ в сфере укрепления межнационального и межконфессионального согласия, обеспечения социальной и культурной адаптации иностранных граждан, профилактики экстремизма</t>
    </r>
  </si>
  <si>
    <r>
      <rPr>
        <sz val="16"/>
        <rFont val="Times New Roman"/>
        <family val="1"/>
        <charset val="204"/>
      </rPr>
      <t>ДГХ:
1) В рамках реализации регионального проекта "Региональная и местная дорожная сеть" направления (подпрограммы) "Дорожное хозяйство" в 2025 году планируется выполнить ремонт объектов:
1. Капитальный ремонт автомобильной дороги. Улица Югорская (от ул. Мелик-Карамова до проспекта Пролетарский) – 0,521 км (МК от 29.07.2024 № 35-ГХ, срок выполнения работ с 29.07.2025 по 31.10.2025). Строительная готовность - 61%.
2. Ремонт объекта: «Дорога автомобильная. Улица Юности» - 0,491 км (МК от 09.01.2025 №77-ГХ, срок выполнения работ с 16.04.2025 по 30.09.2025, выплачен аванс 30% от цены контракта). Строительная готовность - 71%.
3. Ремонт объекта: «Дорога автомобильная. Улица Бахилова» – 0,34 км  (МК от 11.02.2025 № 02-ГХ, срок выполнения работ с 16.04.2025 по 30.09.2025). Строительная готовность - 56%.
4. Ремонт объекта: «Дорога автомобильная. Проспект Ленина: на участке от улицы Магистральная до ул. Декабристов» - 0,459 км (МК № 10-ГХ от 17.03.2025,  срок выполнения работ с 05.05.2025 по 31.10.2025). Строительная готовность - 27%.
5. Ремонт объекта: «Дорога автомобильная. Проспект Ленина: на участке от ул. Декабристов до ул. Майская (контракт 2025-2026) – 0,374 км, из них протяженность 2025 - 0,233 км (заключение МК от 11.04.2025 № 17-ГХ, срок выполнения работ с 16.06.2025 по 30.09.2026). Строительная готовность - 22%.
Расходы на ремонт дорог запланированы в течение года.
2) В 2025 году запланирована модернизация светофорных объектов:
- светофорный объект № 86 ул. Грибоедова - ул. Крылова;
- светофорный объект № 57 ул. Грибоедова - ул. Привокзальная;
- светофорный объект № 10 на перекрестке проспект Мира - улица Пушкина;
- светофорное оборудование объекта "Улица 1В (проспект Мира от транспортной развязки №1 до ул. Маяковского). 1, 2 пусковой комплекс, 1-ая очередь строительства (№11, №64, №80, №114), пр. Мира - ул. Лермонтова;
- светофорный объект № 83 ул. Энергетиков, д. 3;
- светофорный объект № 92 ул. Республики - Библиотека.
На объектах планируется замена дорожного контроллера, установка видеонаблюдения (при необходимости),  установка детекторов транспорта, обеспечение связи с центром управления потоками. 
Заключены муниципальные контракты на выполнение данных работ  МК от 28.04.2025 № 43-ГХ на сумму 15 128,3 тыс.руб. МК от 28.04.2025 №44-ГХ на сумму 15 433,3 тыс.руб., срок выполнения работ до 28.02.2026. Расходы запланированы в 4 квартале 2025 года.
ДИЗО:
В рамках реализации государственной программы запланировано предоставление субсидии Акционерному обществу "Сургутское производственное объединение  пассажирского автотранспорта" в виде вклада в имущество юридического лица, являющегося хозяйственным обществом, 100 процентов акций (долей) которого принадлежит городскому округу Сургут, не увеличивающего его уставный капитал, на модернизацию пассажирского транспорта общего пользования для организации транспортного обслуживания населения в границах городского округа Сургут на приобретение 23 автобусов.
Расходы запланированы в 3 квартале 2025 года.</t>
    </r>
    <r>
      <rPr>
        <sz val="16"/>
        <color rgb="FFFF0000"/>
        <rFont val="Times New Roman"/>
        <family val="1"/>
        <charset val="204"/>
      </rPr>
      <t xml:space="preserve">
</t>
    </r>
    <r>
      <rPr>
        <sz val="16"/>
        <rFont val="Times New Roman"/>
        <family val="1"/>
        <charset val="204"/>
      </rPr>
      <t xml:space="preserve">ДАиГ:
В рамках программы планируется строительство следующих объектов дорожного хозяйства:
 1. "Дорога с инженерными сетями ул. Усольцева на участке от ул. Есенина до ул. Шидловского в г. Сургуте". Заключен муниципальный контракт на выполнение работ по проектированию и строительству с АО «АВТОДОРСТРОЙ» №13/2024 от 17.06.2024  (эл/а). Сумма по контракту 198 885,00 тыс.руб. Срок выполнения работ: 17.06.2024-30.11.2026. Выполняются работы по проектированию объекта Стоимость Объекта будет уточнена по факту получения госэкспертизы.
2."Участок дороги с инженерными сетями ул. Усольцева на участке от ул. Шидловского до ул. Семена Билецкого". Заключен муниципальный контракт на выполнение работ по проектированию и строительству объекта с ООО «АВТОДОРСТРОЙ» от 02.06.2023 №15/2023, сумма контракта 254 368,75 тыс.руб., срок вып-я работ с 02.06.2023 по 01.10.2025. Выполнены и оплачены работы по проектированию на сумму 13 533,76 тыс.руб. Получена государственная экспертиза от 25.09.2024 №86-1-1-3-056347/2024. Выполнены работы: устройство сетей ливневой канализации – 90%; разработка и вывоз непригодного грунта – 100%; устройство насыпи земляного полотна – 80%; переустройство сетей связи – 90%; устройство сетей газоснабжения – 70%. Готовность объекта – 20%. Готовность объекта 20%;
Остаток средств 21 046,01 тыс.руб -  экономия, сложившаяся в результате фактического заключения муниципального контракта;
3. "Улица 33 "З" на участке от ул. Александра Усольцева до ул. Крылова г. Сургуте" (ул. Шидловского)" Проведение конкурсных процедур на проектирование и строительство объекта планируется в июле 2025 года, ориентировочный срок заключения муниципального контракта август 2025 года. Разработка проектной документации с экспертизами - ноябрь 2025 года. 
4."Объездная автомобильная дорога г. Сургута (Восточная объездная дорога. 2 очередь). Съезд на Нижневартовское шоссе". Получено заключение КУ ХМАО «Управление автомобильных дорог» от 27.05.2025 о соответствии документации требованиям технических регламентов и законодательству. Документация для проведения закупки сформирована. После полученных замечаний документация повторно направлена на согласование в Департамент строительства ХМАО, Департамент госзаказа ХМАО и Департамент дорожного хозяйства и транспорта ХМАО-Югры. Проведение конкурсных процедур на СМР - июль 2025, заключение контракта - август 2025. 
5. "Магистральная дорога на участках: ул. 16 «ЮР» от ул. 3 «ЮР» до примыкания к ул. Никольская; ул. 3 «ЮР» от ул. 16 «ЮР» до ул. 18 «ЮР»; ул. 18 «ЮР» от 3 «ЮР» до примыкания к ул. Энгельса в г. Сургуте". Объект введен в эксплуатацию. Разрешение на ввод №86-10-13-2025 от 30.06.2025. Оплата за фактически выполненные работы будет произведена в июле 2025 года. 
Остаток средств 0,04 тыс.руб -  экономия, сложившаяся в результате фактического заключения муниципального контракта;
6."Улица Киртбая от пр. Ленина до ул. 1 "З" в г. Сургуте". В адрес КУ ХМАО «Управление автомобильных дорог» направлена проектно-сметная документация для проверки на соответствие документации требованиям технических регламентов и законодательству. Формируется документация для проведения закупки. Проведение конкурсных процедур на СМР - июль 2025, заключение контракта - август 2025.
</t>
    </r>
  </si>
  <si>
    <t>ДО:  Соглашения между отраслевым Департаментом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-29 797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- 63 404 чел.
Планируемая численность детей в лагерях с дневным пребыванием детей на базе муниципальных (немуниципальных) организаций, в том числе социально ориентированных некоммерческих организаций, на 2025 год - 15 382 чел. В период весенних каникул организованы лагеря с дневным пребыванием детей для 4 445 детей. В период летних каникул планируется организация лагерей с дневным пребыванием детей для 8 202 детей. В период осенних каникул планируется организация лагерей с дневным пребыванием детей для 2 735 детей.
Планируемое количество путевок для детей в возрасте от 6 до 17 лет (включительно) имеющих место жительства на территории города Сургута на 2025 год - 3 448 штук.  На 01.07.2025 приобретено путевок для детей в организации отдыха детей и их оздоровления, расположенных на территории Тюменской области, Новосибирской области, Республики Башкортостан, Республики Татарстан, Краснодарского края, Сургутского района, Пермского края - 496 штук. 
В рамках реализации регионального проекта «Педагоги и наставники» в 37-и муниципальных общеобразовательных учреждениях финансируются мероприятия по обеспечению деятельности советников директора по воспитанию и взаимодействию с детскими общественными объединениями (18,5 шт. ед.).   
Количество мест для учащихся и (или ) воспитанников, оснащенных средствами обучения и воспитания, необходимыми для реализации образовательных программ, а также оборудованием и  инвентарем согласно требованию санитарных правил и норм, соответствующими современным условиям обучения общего образования, включая дошкольное составит в 2025 году 600 мест.                                                                                                                                                                                                                           АГ(ДК): Реализация программы осуществляется в плановом режиме, освоение средств планируется до конца 2025 года. Планируемая численность детей в лагерях с дневным пребыванием детей в каникулярные периоды на 2025 год - 770 чел. В период весенних каникул организованы лагеря с дневным пребыванием детей для 210 детей. В период летних каникул организованы лагеря с дневным пребыванием детей для 340 детей. В период осенних каникул планируется организация лагерей с дневным пребыванием детей для 220 детей.
ДГХ: В рамках реализации программы запланировано благоустройство территории объекта "МБОУ СОШ № 8 имени Сибирцева А.Н., ул. Энергетиков, 49". Заключение МК - июль 2025. Расходы запланированы на 3 квартал 2025 года.</t>
  </si>
  <si>
    <t xml:space="preserve">АГ(ДК): 1. В рамках реализации регионального проекта "Развитие искусства и творчества" заключено соглашение между отраслевым Департаментом ХМАО-Югры и Администрацией города о предоставлении субсидии. Бюджетные ассигнования запланированные на техническое оснащение детских и кукольных театров (МАУ "ТАиК "Петрушка") освоены в полном объеме. Приобретено звуковое и светотехническое оборудование в целях проведения спектаклей.                                                                                                                                                                                                                                                                                                                                                                                                                                                                    2. В рамках реализации регионального проекта "Сохранение культурного и исторического наследия" заключены 2 соглашения между отраслевым Департаментом ХМАО-Югры и Администрацией города о предоставлении субсидии.                                                                                                                                                                                                                                           2.1. Бюджетные ассигнования запланированные на комплектование книжных фондов муниципальных библиотек (поставка комплекта печатных изданий)  освоены в полном объеме. Оказаны услуги на поставку комплекта печатных изданий.                                                                                                                                                                                                                                                                                                                                                                                                                                                                                                                          
2.2. Бюджетные ассигнования запланированы на приобретение информационно-технического сопровождения программных продуктов САБ "Ирбис", работа по гарантийному абонентскому обслуживанию автоматизировано-интегрированной библиотечной системе "МегаПро".  на предоставление права использования программного обеспечения и базы данных «ЛитРес: Библиотека». Освоение средств планируется в 3-4 кварталах 2025 года.                               
АГ: В рамках переданных государственных полномочий осуществляются функции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 
     На отчетную дату  средства исполнены в полном объеме. Приобретены: бумага, расходные материалы для оргтехники, пресс винтовой, картотека, музейная витрина - тумба, камера, рекордер, радиосистема, тележка архивная. 
</t>
  </si>
  <si>
    <r>
      <rPr>
        <sz val="16"/>
        <rFont val="Times New Roman"/>
        <family val="1"/>
        <charset val="204"/>
      </rPr>
      <t xml:space="preserve">АГ(ДК): 1. В рамках комплекса процессных мероприятий "Развитие спорта высших достижений" государственной программы заключено соглашение между отраслевым Департаментом ХМАО-Югры и Администрацией города о предоставлении субсидии. Бюджетные ассигнования запланированы на приобретение спортивного оборудования, экипировки и инвентаря, медицинского сопровождения тренировочного процесса, проведение тренировочных сборов и участие в соревнованиях. На отчетную дату проведены тренировочные сборы и принято участие в соревнованиях, заключены и оплачены контракты на поставку спортивного инвентаря и оборудования, заключены контракты на оказание услуг по проведению углубленного медицинского осмотра. Освоение средств планируется до конца 2025 года.     </t>
    </r>
    <r>
      <rPr>
        <sz val="16"/>
        <color rgb="FFFF0000"/>
        <rFont val="Times New Roman"/>
        <family val="1"/>
        <charset val="204"/>
      </rPr>
      <t xml:space="preserve">                                                                                                                                                                                                                                                                                                                                                                             </t>
    </r>
    <r>
      <rPr>
        <sz val="16"/>
        <rFont val="Times New Roman"/>
        <family val="1"/>
        <charset val="204"/>
      </rPr>
      <t xml:space="preserve">2. В рамках комплекса процессных мероприятий "Развитие физической культуры и массового спорта" государственной программы заключено соглашение между отраслевым департаментом ХМАО-Югры и Администрацией города о предоставлении субсидии. Бюджетные ассигнования запланированы на финансовое обеспечение мероприятий по развитию сети спортивных объектов шаговой доступности (придомовых территориях и территориях физкультурно-спортивных организаций) (приобретение основных средств). На 01.07.2025 проведена модернизация системы охранного телевидения, приобретён локализатор взрыва и осуществлена поставка и установка контрольно-пропускного пункта для просмотра и въезда автотранспорта. Освоение средств планируется до конца 2025 года.          
3. В рамках реализации регионального проекта "Развитие спорта высших достижений" государственной программы заключено соглашение между отраслевым департаментом ХМАО-Югры и Администрацией города о предоставлении субсидии. Бюджетные ассигнования запланированы на обеспечение физкультурно-спортивных организаций, осуществляющих подготовку спортивного резерва, спортивным оборудованием, экипировкой и инвентарем, медицинского сопровождения тренировочного процесса, проведения тренировочных сборов и участия в соревнованиях. Частично заключены и оплачены контракты на поставку спортивного оборудования и инвентаря. Освоение средств планируется в 3 квартале 2025 года.          </t>
    </r>
    <r>
      <rPr>
        <sz val="16"/>
        <color rgb="FFFF0000"/>
        <rFont val="Times New Roman"/>
        <family val="1"/>
        <charset val="204"/>
      </rPr>
      <t xml:space="preserve">            
</t>
    </r>
  </si>
  <si>
    <t xml:space="preserve">АГ:   В рамках реализации мероприятий программы заключено соглашение между отраслевым Департаментом ХМАО-Югры и Администрацией города о предоставлении субсидии из бюджета ХМАО-Югры на поддержку малого и среднего предпринимательства. 
      Субсидия предоставлена на поддержку малого и среднего предпринимательства в целях реализации национального проекта "Эффективная и конкурентная экономика" регионального проекта "Малое и среднее предпринимательство и поддержка индивидуальной предпринимательской инициативы". 
      Бюджетные ассигнования запланированы на финансовую поддержку субъектов малого и среднего предпринимательства, осуществляющих социально значимые (приоритетные) виды деятельности, в виде возмещения части затрат.
       Прием заявок на предоставление финансовой поддержки осуществлялся с 18.04.2025 по 28.04.2025 года. За период приемной кампании поступило 150 заявок на предоставление субсидий. Расходы запланированы в 3 квартале 2025 года.
     </t>
  </si>
  <si>
    <t>В рамках проекта "Формирование комфортной городской среды" в 2025 году планируется выполнение работ по благоустройству следующих объектов:
1. "Парковая зона в мкр-не 20А". 3 этап. Детская площадка. Заключен муниципальный контракт от 04.04.2025 № 4/2025 с ООО «Строительные технологии» на выполнение работ по благоустройству объекта, сумма контракта – 48 830,0 тыс. руб. Срок выполнения работ с 01.06.2025 по 30.09.2025.Выплачен аванс в размере 30 % от цены контракта. Готовность объекта 7%.
2. "Парк в микрорайоне № 8 по ул. Республики, 75". 2 этап. Площадка для памп-трека. Заключен муниципальный контракт №1/2025 от 21.03.2025 на сумму 59506,1 тыс.руб. Срок выполнения работ - 30.09.2025. Выплачен аванс в размере 30% от цены контракта Готовность объекта 50%;
3. "Парк в микрорайоне № 8 по ул. Республики, 75". 3 этап. Площадка для отдыха. Заключен муниципальный контракт №2/2025 от 25.03.2025 на сумму 29878,98 тыс.руб. Срок выполнения работ - 30.09.2025. Выплачен аванс в размере 30% от цены контракта Готовность объекта 50%.
- 77,28 тыс.руб. -  экономия, сложившаяся в результате фактического заключения муниципального контракта;
4. "Экопарк "За Саймой". Дорожно-тропиночная сеть. 2 этап. Заключен муниципальный контракт от 04.04.2025 № 3/2025 с ООО «Строительные технологии» на выполнение работ по благоустройству объекта, сумма контракта 29 198,26 тыс.руб.Срок выполнения работ с 01.06.2025 по 30.09.2025. Выплачен аванс в размере 30 % от цены контракта. Готовность объекта 5%.
В рамках комплекса мероприятий "Разработка и актуализация градостроительной документации "в 2025 году планируется выполнение  проектов планировки и проектов межевания территорий города Сургута. Заключены муниципальные контракты:
- на выполнение работ по разработке проекта межевания территории в границах улиц Энергостроителей, Туманная, Пионерная и проезда Виктора Васильева. Срок выполнения работ 02.12.2025; 
- на выполнение работ по разработке проекта межевания территории в границах улиц Индустриальная, Электротехническая, Комплектовочная и Нефтеюганское шоссе. Срок выполнения работ 02.12.2025;
-на выполнение работ по разработке проекта межевания территории в границах улиц Электротехническая, Энергостроителей, Пионерная и проезда Виктора Васильева. Срок выполнения работ 02.12.2025 
- на выполнение работ по разработке проекта межевания территории в границах улиц Комплектовочная, Технологическая, Монтажная и Производственная.  Срок выполнения работ по 02.12.2025.
11 723,00 тыс.руб. - экономия, сложившаяся в результате фактического заключения муниципальных контрактов;
В рамках проекта "Национальная система пространственных данных" планируется в 2025 году выполнение комплексных кадастровых работ на территории муниципального образования городской округ Сургут (муниципальный контракт от 21.06.2024 №9/2024 с Филиал Публично-правовой компании «Роскадастр» по Уральскому федеральному округу, цена контракта 28 941,9 тыс.руб., в том числе на 2025 год 15 906,1 тыс.руб.)  Срок выполнения работ - с даты заключения контракта по 01.11.2025</t>
  </si>
  <si>
    <r>
      <rPr>
        <sz val="16"/>
        <rFont val="Times New Roman"/>
        <family val="1"/>
        <charset val="204"/>
      </rPr>
      <t>ДО:  В соответствии с концессионным соглашением о финансировании, проектировании, строительстве и эксплуатации объектов образования в Ханты-Мансийском автономном округе – Югре, постановлением Администрации города от 27.11.2019 № 8875 «Об уполномоченных органах по осуществлению отдельных обязанностей концедента по концессионному соглашению о финансировании, проектировании, строительстве и эксплуатации объекта образования «Средняя общеобразовательная школа № 9 в микрорайоне 39 г. Сургута. Блок 2» департамент образования уполномочен на исполнение денежных обязательств концедента в части инвестиционного платежа, возмещения затрат на уплату процентов. Платежи осуществляются в соответствии с графиком, утвержденным концессионным соглашением. 
В рамках реализации регионального проекта «Все лучшее детям» будут реализованы мероприятия по модернизации школьных систем образования в течение 2025 года. Оснащение немонтируемыми средствами обучения и воспитания МБОУ СОШ № 8 имени Сибирцева.
Ожидаемый остаток средств на 01.01.2026 составит 611 034,49 тыс. руб., запланированных на исполнение денежных обязательств концедента в части инвестиционного платежа, возмещения затрат на уплату процентов, в связи с нарушением концессионером сроков создания объекта по концессионному соглашению от от 04.10.2022 № 01-12-864/2 «О финансировании, проектировании, строительстве и эксплуатации объекта образования «Средняя общеобразовательная школа в микрорайоне 20А г. Сургута (Общеобразовательная организация с универсальной безбарьерной средой)» Ханты-Мансийского автономного округа – Югры».</t>
    </r>
    <r>
      <rPr>
        <sz val="16"/>
        <color rgb="FFFF0000"/>
        <rFont val="Times New Roman"/>
        <family val="1"/>
        <charset val="204"/>
      </rPr>
      <t xml:space="preserve">
</t>
    </r>
    <r>
      <rPr>
        <sz val="16"/>
        <rFont val="Times New Roman"/>
        <family val="1"/>
        <charset val="204"/>
      </rPr>
      <t>АГ: В рамках реализации программы запланированы расходы:
- на оплату труда муниципальных служащих органов местного самоуправления, осуществляющих переданное отдельное государственное полномочие по  предоставлению субсидии на возмещение недополученных доходов организациям, осуществляющим реализацию населению сжиженного газа по социально ориентированным розничным ценам. Расходы запланированы на 4 квартал 2025 года;
- на приобретение канцелярских и офисных товаров в рамках  реализации полномочий, указанных в пунктах 3.1, 3.2 статьи 2 Закона Ханты-Мансийского автономного округа – Югры от 31 марта 2009 года № 36-оз "О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для обеспечения жилыми помещениями отдельных категорий граждан, определенных федеральным законодательством. Средства исполнены в полном объеме.</t>
    </r>
    <r>
      <rPr>
        <sz val="16"/>
        <color rgb="FFFF0000"/>
        <rFont val="Times New Roman"/>
        <family val="1"/>
        <charset val="204"/>
      </rPr>
      <t xml:space="preserve">
</t>
    </r>
    <r>
      <rPr>
        <sz val="16"/>
        <rFont val="Times New Roman"/>
        <family val="1"/>
        <charset val="204"/>
      </rPr>
      <t xml:space="preserve">
'ДГХ: В рамках реализации программы запланированы расходы:
1) Капитальный ремонт МБОУ СОШ №8 им. Сибирцева А.Н.: заключен МК № 37-24 от 01.07.2024 на выполнение работ по капитальному ремонту здания и наружных сетей тепловодоснабжения МБОУ СОШ №8 им. Сибирцева А.Н., СМР по контракту – с даты заключения муниципального контракта по 23.05.2025. Строительная готовность - 89,0%. Ввод объекта в эксплуатацию после выполнения капитального ремонта планируется обеспечить в срок до 31.07.2025. Расходы запланированы в 1-3 кварталах 2025 года.
2) Возмещение недополученных доходов организациям, осуществляющим реализацию населению газа. Заключен договор о предоставлении субсидии на возмещение недополученных доходов организациям, осуществляющим реализацию населению газа по социально ориентированным розничным ценам № 38 от 27.12.2024, плановое количество сжиженного газа для населения - 1 925 кг. На 01.04.2025 возмещено 1 497,0 тыс.руб. (429 кг, за январь-май 2025). Расходы запланированы в течение года.
3) Реконструкция объекта "Очистные сооружения канализационных сточных вод (КОС) г. Сургут производительностью 150 000 м3/сут." Заключен МК № 29-ГХ от 26.08.2022. Срок окончания строительства 31.10.2025. Расходы запланированы в 4 квартале 2025 года.
4) Реконструкция объекта: "Магистральный напорный канализационный коллектор от КНС-3 (речка "Черная") до мехколонны № 114 (колодец-гаситель)".  Заключение контракта на СМР до 31.07.2025,  стоимость контракта 789 961,49 тыс.руб., из них выплаты в 2025 году ориентировочно 131 755,89 тыс.руб. Плановый срок завершения СМР 31.12.2026.                                                                                                                             
5) Капитальный ремонт объекта: "Коллектор хозбытовой канализации". Инв. № 30236. Участок от Кксущ до КК-8, расположенный по ул. Островского. Заключен контракт от 23.06.2025 №2025/61 с ООО "Реновация" на выполнение СМР на сумму 78 553,2 тыс.руб. Дата окончания исполнения контракта 12.11.2025.
6) Возмещение ресурсоснабжающим организациям недополученных доходов в связи с применением понижающих коэффициентов к нормативам потребления коммунальных услуг. Заключено соглашение о предоставлении субсидии местному бюджету из бюджета ХМАО – Югры № 5-ПК-2025 от 27.01.2025. В связи с невозможностью предоставления субсидии ресурсоснабжающим организациям города Сургута на условиях, определенных порядком предоставления субсидии ХМАО-Югры, планируется расторжение данного соглашения в III квартале 2025 года.
 7) Ремонт следующих объектов:
- Тепломагистраль №1. Резервирующая перемычка от ТК-21-ТК20-1ТК42. Участок от НО-1 до 1ТК20а. Положительное заключения ГЭ получено 05.05.2025 № 86-1-1-2-024233-2025. Заключен контракт на СМР  от 18.06.2025 №44-КР-25-1 с ИП Семенов А.В. на сумму 12 832,6 тыс.руб. Завершение СМР по контракту  15.10.2025.
  - Тепломагистраль №1 от 1ТК21-1ТК22-1ТК23 по ул.Губкина. Трубопровод Т1 на участке от НО-22 до 1 ТК21. Положительное заключения ГЭ получено 05.05.2025 № 86-1-1-2-024415-2025. Заключен контракт на СМР  от 18.06.2025 №44-КР-25-2 с ИП Семенов А.В. на сумму 18 206,9 тыс.руб.  Завершение СМР по контракту 15.10.2025.
  - Сети теплоснабжения. Улица Университетская от улицы Сибирской до улицы Маяковского I пусковой комплекс. 1,2 очередь. Участок от 3ТК27 до НО5 (трубопровод Т1) . Положительное заключения ГЭ получено 05.05.2025 № 86-1-1-2-024420-2025. Заключен контракт на СМР  от 18.06.2025 №44-КР-25-3 с ООО "Стройальянс" на сумму 16 749,4 тыс.руб. Завершение СМР по контракту 15.10.2025.
Расходы запланированы в 4 квартале 2025 года.</t>
    </r>
    <r>
      <rPr>
        <sz val="16"/>
        <color rgb="FFFF0000"/>
        <rFont val="Times New Roman"/>
        <family val="1"/>
        <charset val="204"/>
      </rPr>
      <t xml:space="preserve">
</t>
    </r>
    <r>
      <rPr>
        <sz val="16"/>
        <rFont val="Times New Roman"/>
        <family val="1"/>
        <charset val="204"/>
      </rPr>
      <t xml:space="preserve">ДИиЗО: 
В рамках реализации программы запланировано:
1.  Предоставление выплаты за изымаемое для муниципальных нужд недвижимое имущество и принятие в муниципальную собственность недвижимого имущества.  По состоянию на 01.07.2025 запланировано 19 выплат (19 собственников), из них произведена выплата 17 собственникам.  Освоение средств запланировано до конца 2025 года.
2. Приобретение жилого помещения. Заключен муниципальный контракт № 7 от 01.04.2025 на приобретение жилого помещения (квартиры). Жилое помещение передано в муниципальную собственность 16.04.2025. 
3. Освобождение земельных участков, планируемых для жилищного строительства и комплекса мероприятий по формированию земельных участков для индивидуального жилищного строительства. 
По состоянию на 01.07.2025 заключены муниципальные контракты на выполнение работ по сносу домов, расположенных по 7 адресам:  
ул.Артема,12 на сумму 1 100,00 тыс. руб. Работы выполнены и оплачены на сумму 1 001, 00 тыс.руб.;
ул. Нефтяников, 21 на сумму 779,29 тыс. руб. Работы выполнены и оплачены на сумму 709,15 тыс.руб.; 
пос. Дорожный, 10 на сумму 592,32 тыс. руб. Работы выполнены и оплачены на сумму 539,01 тыс.руб.;
пос. Дорожный, 19 на сумму 996,97 тыс. руб. Работы выполнены и оплачены на сумму 907,24 тыс.руб.; 
ул. Московская, 43 на сумму 804,94 тыс. руб. Работы выполнены и оплачены на сумму 732,50 тыс.руб.; 
ул. Рабочая, 31/1 на сумму 1 355,00 тыс. руб. Работы выполнены и оплачены на сумму 1 233,05 тыс.руб.;
ул. Энтузиастов, 41 на сумму 815,00 тыс. руб. Работы выполнены. Оплата будет произведена в июле 2025.
Планируется заключение муниципальных контрактов и выполнение работ по сносу 5 домов в 3 квартале 2025 года.
4. Предоставление субсидии гражданам для переселения из жилых домов, находящихся в зонах затопления, подтопления, а также участникам специальной военной операции, членам их семей, состоящим на учете в качестве нуждающихся в жилых помещениях, предоставляемых по договорам социального найма, на приобретение (строительство) жилых помещений в собственность. До конца текущего года планируется предоставление субсидий 13 семьям участников специальной военной операции, состоящим на учете в качестве нуждающихся в жилье. 
По состоянию на 01.07.2025:
-  произведена выплата 3 семьям в полном объеме;
- по 1 участнику заявка находится на согласовании в отраслевом Департаменте ХМАО-Югры; 
- по 1 участнику решение о перечислении субсидии находится на стадии согласования в Администрации города;
- 8 участников уведомлены о необходимости предоставления документов в целях получения гарантийных писем о предоставлении субсидий.
5. Приспособление жилых помещений и общего имущества в многоквартирных домах с учетом потребностей инвалидов. Планируется выполнение работ по 20 адресам в 3-4 кварталах 2025 года.
По состоянию на 01.07.2025 в рамках мероприятия заключен муниципальный контракт  № 55 от 19.03.2025 на выполнение работ по приспособлению общего имущества в многоквартирном доме, в котором расположено жилое помещение инвалида по адресу ул. 30 лет Победы, д. 45, кв. 189. Работы выполнены и оплачены на сумму 1 211,85 тыс.руб.
6. Предоставление выплат 6 льготополучателям в рамках осуществления полномочий по обеспечению жильем отдельных категорий граждан, установленных Федеральным законом от 12 января 1995 года N 5-ФЗ "О ветеранах". По состоянию на 01.07.2025:
- 1  участнику субсидия перечислена;
- по 1 участнику субсидия в стадии перечисления;  
- по 2 гражданам проводится проверка документов;  
- 1 участнику отказано в предоставлении субсидии;  
- 1 участник отказался от получения субсидии. 
До конца года планируется предоставить субсидии всем льготополучателям, включенным в список, подтвердившим право на обеспечение жильем за счет средств федерального бюджета.                                                                                                                                                                                                                              
7. Предоставление выплат 3 льготополучателям в рамках осуществления полномочий по обеспечению жильем отдельных категорий граждан, установленных Федеральным законом от 24 ноября 1995 года N 181-ФЗ "О социальной защите инвалидов в Российской Федерации". По состоянию на 01.07.2025:
- 1  участнику субсидия перечислена;
- по 1 участнику субсидия в стадии перечисления;  
- 1 участник отказался от получения субсидии. 
До конца текущего года планируется предоставить субсидии всем льготополучателям, включенным в список, подтвердившим право на обеспечение жильем за счет средств федерального бюджета.  
 8. Предоставление социальной выплаты 8 молодым семьям в рамках реализации мероприятий по обеспечению жильем молодых семей. По состоянию на 01.07.2025 социальная выплата предоставлена 8 молодым семьям. 
Остаток средств в сумме 0,17 тыс. руб. сложился по факту предоставления выплат.
ДАиГ:
1. Участок набережной протоки Кривуля в г.Сургуте - Заключен муниципальный контракт на выполнение работ по строительству с ООО «ЮВИС» №41/2022 от 06.10.2022. Сумма по контракту 3 740 000,00 тыс.руб. Срок выполнения работ: 14.10.2022-31.10.2025.Заключен контракт на строительный контроль с ФБУ «Федеральный центр строительного контроля» от 19.10.2022 №48/2022 на сумму 50610,25 тыс.руб. Ведутся работы по укреплению откосной части точки 26-27. Готовность объекта - 70%.
2. Сети теплоснабжения «Научно-технологического центра в городе Сургуте» - Заключен муниципальный контракт на выполнение проектных и строительных работ с АО "Механизатор" №30/2022 от 01.09.2022, цена контракта 415 907,36 тыс. руб. Срок выполнения ПИР - 28.02.2023, СМР- 27.11.2025. Проектно-сметная документация разработана.  Получено положительное заключение государственной экспертизы. Строительная готовность 11 %. В связи с нарушением сроков исполнения контракта ведется претензионная работа. Размещено в единой информационной системе решение об одностороннем отказе от исполнения контракта.
3. Внутриквартальные сети электроснабжения «Научно-технологического центра в городе Сургуте» - Получено  заключение государственной экспертизы проектной документации 17.01.2024. Заключен муниципальный контракт от 21.05.2024 №10/2024 с ООО «СпецМонтажПроект» на сумму 373 478,3 тыс.рублей. Срок выполнения работ – 14.11.2025.  Выполняются работы:  по корректировке проектной документации с учетом замечаний и предложений компании "Самолет". Получение государственной экспертизы в части достоверности определения сметной стоимости планируется до 30.07.2025. Проектные решения частично согласованы (16.06.2025) с эксплуатацией и ПРОЕКТ-С-66 СЗ ООО. Подрядчиком ООО "СпецмонтажПроект" возобновление работ по монтажу кабельной продукции и устройству фундаментов под ТП планируется с 01.07.2025. В 2024 году выплачен аванс в сумме 123 053,0 тыс.руб. Строительная готовность - 0%.
4. Сети газоснабжения «Научно-технологического центра в городе Сургуте» - Заключен муниципальный контракт на выполнение работ по проектированию и строительству с ООО "ТОРГОВО-ПРОИЗВОДСТВЕННОЕ ПРЕДПРИЯТИЕ "КОНТУР" №37/2022 от 19.09.2022.(эл/а). Цена контракта 1 305 065,26 тыс.руб. Срок выполнения ПИР - 28.02.2023 года, СМР-30.08.2025г.  Получено положительное заключение государственной экспертизы №86-1-1-2-034209-2024 от 01.07.2024. 2024. Выплачен аванс в размере 50% на сумму 643 298,81 тыс.руб. Получено разрешение на строительство от 11.09.2024.  Строительная готовность - 8%. 
5.Сети водоотведения «Научно-технологического центра в городе Сургуте» - Заключен муниципальный контракт на выполнение работ по проектированию и строительству с АО "Механизатор" №36/2022 от 12.09.2022г. Сумма по контракту 370 094,11 тыс.руб. Срок выполнения работ ПИР-29.09.2022-28.02.2023, СМР-01.03.2023-28.11.2025гг. Проектно-сметная документация разработана. Получено положительное заключение государственной экспертизы  № 86-1-1-2-258150-2023 от 28.09.2023.Готовность объекта-20%. В связи с нарушением сроков исполнения контракта ведется претензионная работа. Размещено в единой информационной системе решение об одностороннем отказе от исполнения контракта.
6. Создание объекта "Спортивный комплекс с искусственным льдом" (хоз.зона) в рамках концессионного соглашения - Заключено концессионное соглашение №01-12-553/2 от 30.06.2022 с ООО "Интера-спорт" о финансировании, проектировании, строительстве и эксплуатации спортивного комплекса. Срок создания объекта - 24 месяца с даты заключения соглашения 30.07.2024г. (наступление особого обстоятельства, протокол от 25.08.2023)  Стоимость по соглашению 804 775,032 тыс.руб., в т.ч. стоимость создания объекта 570 836,69 тыс.руб.  24.01.2024 - получено положительное заключение достоверности проектной документации и результатов инженерных изысканий. Получены заключение гос. экспертизы сметной стоимости от 19.07.2024 №86-1-1-2-039597-2024 и разрешение на строительство – 05.02.2024 года. Строительная готовность - 25%. Продолжается монтаж металлических колонн, связей, балок, прогонов и ферм, монтаж стеновых и кровельных сэндвич-панелей.
7. Спортивный комплекс с универсальным игровым залом и дворец боевых искусств» в микрорайоне 30 А в муниципальном образовании городской округ Сургут ХМАО – Югры. I этап строительства. Дворец боевых искусств - Заключено концессионное соглашение о финансировании, проектировании, строительстве и эксплуатации №01-12-42/2 от 01.03.2022 с ООО "РК+" Срок создания объекта - 42 месяца с даты заключения соглашения 01.09.2025г. Стоимость по заключенному концессионному соглашению 404759,3 тыс.руб., в т.ч. стоимость создания объекта 280 475,7 тыс.руб.  27.09.2024 получено положительное заключение проверки достоверности сметной стоимости.   Выдано разрешение на строительство от 26.10.2023 № 86-10-59-2023.   Строительная готовность 60%. Завершены работы по монтажу кровельных, стеновых сэндвич-панелей, оконных блоков, внутренних системы канализации, по бетонированию монолитной плиты пола, фасонных элементов фасада и системы водоотведения, по установке ограждения кровли и снегозадержателей. Ведутся работы по устройству внутренних стен, по монтажу наружных систем тепло-водоснабжения и водоотведения, системы вентиляции, подготовительные работы по благоустройству и асфальтированию территории.
8. Спортивный комплекс с универсальным игровым залом и дворец боевых искусств» в микрорайоне 30 А в муниципальном образовании городской округ Сургут ХМАО – Югры. II этап строительства. Спортивный комплекс с универсальным игровым залом - Заключено концессионное соглашение о финансировании, проектировании, строительстве и эксплуатации №01-12-42/2 от 01.03.2022 с ООО "РК+" Срок создания объекта - 42 месяца с даты заключения соглашения 01.09.2025г. Стоимость по заключенному концессионному соглашению 329 234,7 тыс.руб., в т.ч.стоимость создания объекта 302402,7 тыс.руб.  Проектная документация разработана. Получено положительное заключение государственной экспертизы инженерных изысканий и проектной документации.  27.09.2024 получено положительное заключение проверки достоверности сметной стоимости. Выдано разрешение на строительство от 23.10.2023 № 86-10-58-2023. Строительная готовность 67%.  Завершены кладочные работы внутренних перегородок и стен, работы по устройству монолитного перекрытия, по устройству фасонных элементов фасада и кровли, облицовка цоколя керамогранитом, системы водоотведения, установка ограждения кровли и снегозадержателей. Завершаются работы по монтажу вентиляции, системы водоотведения, установлены приборы учета электроэнергии, ведется подготовка к подключению электроснабжения. Ведутся работы по наружным сетям тепло-водоснабжения Подготовительные работы по благоустройству и асфальтирование территории. Актуализирован график производства работ. Администрацией города направлено заявление от 22.11.2024 в УФАС ХМАО-Югры об изменении срока создания объектов до 01.09.2025 года. 04.12.2024 получено согласование УФАС ХМАО-Югры, 06.12.2024 заключено доп.соглашение к КС в части корректировки сроков создания объектов, срока действия концессионного соглашения. 
9. Спортивный комплекс с универсальным игровым залом в мкр. Хоззона (по ул. Маяковского) в муниципальном образовании городской округ Сургут ХМАО – Югры - Заключено концессионное соглашение №01-12-67/2 от 17.03.2022 с ООО "Интера-спорт" о финансировании, проектировании, строительстве и эксплуатации спортивного комплекса. Срок создания объекта - 41 месяца с даты заключения соглашения 18.05.2025г.. Стоимость заключенному концессионному соглашению 544831,8 тыс.руб., в т.ч. стоимость создания объекта 463218,9 тыс.руб.  Получено положительное заключение государственной экспертизы проектной документации от 29.05.2023 № 86-1-1-3-028782-2023. Выдано разрешение на строительство от 07.06.2023 №86-10-28-2023. Строительная готовность 60%. На объекте выполнены работы: монтаж венткоробов; - монтаж приточных установок; - монтаж внутренних систем теплоснабжения и теплового узла. Ведутся работы: внутренние строительные работы (устройство внутренних несущих стен и перегородок, внутренних сетей водоснабжения, канализации и теплового узла, электроснабжения), монтаж наружных сетей тепло-водоснабжения и водоотведения, монтаж приточных установок, сетей электроснабжения. Актуализирован график производства работ. Администрацией города направлено заявление от 22.11.2024 в УФАС ХМАО-Югры об изменении срока создания объекта до 17.08.2025 года. 04.12.2024 получено согласование УФАС ХМАО-Югры, 06.12.2024 заключено доп.соглашение к КС в части корректировки сроков создания объекта, срока действия концессионного соглашения.
101 220,31 тыс.руб. -  экономия, сложившаяся в результате фактического заключения муниципальных контрактов;
10. Создание объекта "Средняя общеобразовательная школа в микрорайоне 5А г. Сургут - Заключено концессионное соглашение от 19.08.2020 с ООО «ТВОРЧЕСКИЕ ТЕХНОЛОГИИ. СУРГУТ». Стоимость по заключенному концессионному соглашению  - 5 234 901,8 тыс.руб., в том числе стоимость создания объекта 3 199 671,4 тыс.руб. Срок строительства объекта  - 19.01.2026. Получено разрешение на строительство от 15.07.2022 №86-ru86310000-550-2022.15.12.2023 и положительное заключение государственной экспертизы. Строительная готовность - 8%. В настоящее время проведена подготовка строительной площадки для начала строительных работ, разработан котлован на 100%, ведется устройство свайного поля. В связи с просрочкой исполнения обязательств по концессионному соглашению, а именно в части нарушения промежуточного срока строительно-монтажных работ до отметки «0.000», к ООО «ТВОРЧЕСКИЕ ТЕХНОЛОГИИ. Сургут» направлено требование об оплате неустойки. Разработана и направлена на согласование дорожная карта о досрочном прекращении концессионного соглашения и изменении механизма реализации на «прямые инвестиции».
628 746,37 тыс.руб. – остаток, сложившийся в связи с расторжением концессионного соглашения.
11. Создание объекта "Средняя общеобразовательная школа в микрорайоне 20А г. Сургут  -Заключено концессионное соглашение №01-12-864/2 от 04.10.2022 с ООО "Школа" о финансировании, проектировании, строительстве и эксплуатации школы. Срок создания объекта - 31.12.2024г.. Стоимость заключенному концессионному соглашению 4 343 094,6 тыс.руб., в т.ч. стоимость создания объекта 2 720 338,48 тыс.руб. (заключение контракта без проведения конкурсных процедур с лицом направившим свои предложения, в соответствии с №115-ФЗ от 21.07.2005 "О концессионных соглашениях") Проектная документация разработана. Получено положительное заключение государственной экспертизы проектной документации и инженерных изысканий от 04.08.2023 № 86-1-1-3-045596-2023. Получено разрешение на строительство №86-10-29-2023 от 19.06.2023. Получено положительное заключение проверки достоверности сметной стоимости от 10.11.2023 №86-1-1-2-068022.  Строительная готовность объекта - 39%. 16.06.2025 концессионером в адрес Администрации города направлено уведомление о приостановке строительно-монтажных работ на объекте. Утверждена дорожная карта о досрочном прекращении концессионного соглашения и изменении механизма реализации на «прямые инвестиции». 
94 085,0 тыс.руб.  – остаток, сложившийся в связи с расторжением концессионного соглашения.
</t>
    </r>
  </si>
  <si>
    <r>
      <rPr>
        <sz val="16"/>
        <rFont val="Times New Roman"/>
        <family val="1"/>
        <charset val="204"/>
      </rPr>
      <t xml:space="preserve">АГ: В рамках переданных полномочий осуществляется деятельность в сфере трудовых отношений и государственного управления охраной труда. Производится выплата заработной платы работникам органа местного самоуправления, перечисление начислений на выплаты по оплате труда. Оплата услуг по содержанию имущества, поставке основных средств и материальных запасов производится по факту поставки товаров, оказания услуг,  в соответствии с условиями заключенных договоров, муниципальных контрактов. 
АГ (ДК): В соответствии с письмом КУ ХМАО-Югры "Сургутский центр занятости населения" 1 учреждение, курируемое комитетом внутренней и молодёжной политики Администрации города (МАУ ПРСМ "Наше время"), участвует в реализации мероприятий по содействию трудоустройству граждан.
По состоянию на 01.07.2025 возмещены расходы по заработной плате временно трудоустроенных в муниципальное учреждение граждан на основании актов о целевом использовании средств и исполнении обязательств по договору с КУ ХМАО-Югры "Сургутский центр занятости населения" (207 чел.).
Для обеспечения реализации мероприятий государственной программы КУ ХМАО-Югры "Сургутский центр занятости населения" проводит работу по поиску кандидатов для их трудоустройства.
    </t>
    </r>
    <r>
      <rPr>
        <sz val="16"/>
        <color rgb="FFFF0000"/>
        <rFont val="Times New Roman"/>
        <family val="1"/>
        <charset val="204"/>
      </rPr>
      <t xml:space="preserve">                                                                                                                                                                                                                                                                                                                                                                                                                                                                                                                    
</t>
    </r>
    <r>
      <rPr>
        <sz val="16"/>
        <rFont val="Times New Roman"/>
        <family val="1"/>
        <charset val="204"/>
      </rPr>
      <t xml:space="preserve">ДФ: Заключено соглашение между отраслевым Департаментом ХМАО-Югры и Администрацией города о предоставлении иного межбюджетного трансферта.
Иные межбюджетные трансферты на реализацию  мероприятий по содействию трудоустройству граждан зарезервированы в составе утвержденных бюджетных ассигнований до определения исполнителей.                                                                                                                                                                                                                                                                                                                                                                             Перераспределение средств, зарезервированных в смете департамента финансов на реализацию мероприятий по содействию трудоустройству граждан будет осуществлено после заключения договора между казенным учреждением Ханты-Мансийского автономного округа – Югры «Центр занятости населения» и муниципальным автономным или бюджетным учреждением.
</t>
    </r>
  </si>
  <si>
    <t xml:space="preserve">АГ: В рамках реализации  переданного государственного полномочия осуществляется деятельность  в сфере обращения с твердыми коммунальными отходами.  Производится выплата заработной платы работникам органа местного самоуправления, начисления на выплаты по оплате труда. Оплата услуг по поставке материальных запасов будет осуществляется по факту поставки товара в соответствии с условиями заключенных договоров, муниципальных контрактов.        
ДГХ: В рамках реализации государственной программы запланировано выполнение работ по корректировке проектно-сметной документацией "Выполнение работ по разработке проекта по выводу из эксплуатации полигона для захоронения твердых бытовых отходов и рекультивации нарушенных земель при размещении отходов IV-V класса опасности второй очереди муниципального полигона для захоронения твердых бытовых отходов". Ориентировочный срок приемки выполненных работ – 10.08.2025.
Стоимость работ на рекультивацию будет определена после заключения ценовой экспертизы. Ожидаемая стоимость  превышает утвержденные бюджетные ассигнования, в связи с чем размещение в ЕИС "Закупки" документации для отбора подрядной организации на выполнение работ по рекультивации объекта планируется при условии доведения округом дополнительных средств и обеспечения доли софинансирования местного бюджета (план октябрь – ноябрь 2025 года). Расходы запланированы в 3-4 квартале 2025 года.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</si>
</sst>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 ##0.00_р_._-;\-* #\ ##0.00_р_._-;_-* &quot;-&quot;??_р_._-;_-@_-"/>
    <numFmt numFmtId="165" formatCode="&quot;$&quot;#\ ##0_);\(&quot;$&quot;#\ ##0\)"/>
    <numFmt numFmtId="166" formatCode="&quot;р.&quot;#\ ##0_);\(&quot;р.&quot;#\ ##0\)"/>
    <numFmt numFmtId="167" formatCode="#\ ##0.0"/>
    <numFmt numFmtId="168" formatCode="#\ ##0.00"/>
    <numFmt numFmtId="169" formatCode="#\ ##0"/>
  </numFmts>
  <fonts count="23" x14ac:knownFonts="1">
    <font>
      <sz val="12"/>
      <color theme="1"/>
      <name val="Times New Roman"/>
      <charset val="204"/>
    </font>
    <font>
      <sz val="20"/>
      <name val="Times New Roman"/>
      <family val="1"/>
      <charset val="204"/>
    </font>
    <font>
      <sz val="24"/>
      <name val="Times New Roman"/>
      <family val="1"/>
      <charset val="204"/>
    </font>
    <font>
      <sz val="16"/>
      <name val="Times New Roman"/>
      <family val="1"/>
      <charset val="204"/>
    </font>
    <font>
      <sz val="18"/>
      <name val="Times New Roman"/>
      <family val="1"/>
      <charset val="204"/>
    </font>
    <font>
      <i/>
      <sz val="16"/>
      <name val="Times New Roman"/>
      <family val="1"/>
      <charset val="204"/>
    </font>
    <font>
      <i/>
      <sz val="20"/>
      <name val="Times New Roman"/>
      <family val="1"/>
      <charset val="204"/>
    </font>
    <font>
      <sz val="10"/>
      <name val="Arial Cyr"/>
      <charset val="204"/>
    </font>
    <font>
      <sz val="11"/>
      <color theme="1"/>
      <name val="Calibri"/>
      <family val="2"/>
      <charset val="204"/>
      <scheme val="minor"/>
    </font>
    <font>
      <sz val="10"/>
      <name val="Arial"/>
      <family val="2"/>
      <charset val="204"/>
    </font>
    <font>
      <sz val="12"/>
      <color indexed="8"/>
      <name val="Times New Roman"/>
      <family val="1"/>
      <charset val="204"/>
    </font>
    <font>
      <sz val="12"/>
      <color theme="1"/>
      <name val="Times New Roman"/>
      <family val="1"/>
      <charset val="204"/>
    </font>
    <font>
      <sz val="10"/>
      <name val="Helv"/>
      <charset val="204"/>
    </font>
    <font>
      <sz val="11"/>
      <color indexed="8"/>
      <name val="Calibri"/>
      <family val="2"/>
      <charset val="204"/>
    </font>
    <font>
      <b/>
      <sz val="16"/>
      <name val="Times New Roman"/>
      <family val="1"/>
      <charset val="204"/>
    </font>
    <font>
      <b/>
      <sz val="20"/>
      <name val="Times New Roman"/>
      <family val="1"/>
      <charset val="204"/>
    </font>
    <font>
      <sz val="16"/>
      <color rgb="FFFF0000"/>
      <name val="Times New Roman"/>
      <family val="1"/>
      <charset val="204"/>
    </font>
    <font>
      <b/>
      <sz val="16"/>
      <color rgb="FFFF0000"/>
      <name val="Times New Roman"/>
      <family val="1"/>
      <charset val="204"/>
    </font>
    <font>
      <sz val="12"/>
      <color rgb="FFFF0000"/>
      <name val="Times New Roman"/>
      <family val="1"/>
      <charset val="204"/>
    </font>
    <font>
      <b/>
      <sz val="20"/>
      <color rgb="FFFF0000"/>
      <name val="Times New Roman"/>
      <family val="1"/>
      <charset val="204"/>
    </font>
    <font>
      <sz val="20"/>
      <color rgb="FFFF0000"/>
      <name val="Times New Roman"/>
      <family val="1"/>
      <charset val="204"/>
    </font>
    <font>
      <i/>
      <sz val="20"/>
      <color rgb="FFFF0000"/>
      <name val="Times New Roman"/>
      <family val="1"/>
      <charset val="204"/>
    </font>
    <font>
      <b/>
      <i/>
      <sz val="20"/>
      <color rgb="FFFF0000"/>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theme="6" tint="0.59999389629810485"/>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s>
  <cellStyleXfs count="51">
    <xf numFmtId="0" fontId="0" fillId="0" borderId="0"/>
    <xf numFmtId="0" fontId="7" fillId="0" borderId="0"/>
    <xf numFmtId="0" fontId="9" fillId="0" borderId="0"/>
    <xf numFmtId="0" fontId="8" fillId="0" borderId="0"/>
    <xf numFmtId="0" fontId="9" fillId="0" borderId="0"/>
    <xf numFmtId="0" fontId="8"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8" fillId="0" borderId="0"/>
    <xf numFmtId="0" fontId="8" fillId="0" borderId="0"/>
    <xf numFmtId="0" fontId="8" fillId="0" borderId="0"/>
    <xf numFmtId="0" fontId="8" fillId="0" borderId="0"/>
    <xf numFmtId="0" fontId="10" fillId="0" borderId="0"/>
    <xf numFmtId="0" fontId="9" fillId="0" borderId="0"/>
    <xf numFmtId="0" fontId="10" fillId="0" borderId="0"/>
    <xf numFmtId="0" fontId="11" fillId="0" borderId="0"/>
    <xf numFmtId="0" fontId="9" fillId="0" borderId="0"/>
    <xf numFmtId="0" fontId="9" fillId="0" borderId="0"/>
    <xf numFmtId="0" fontId="9" fillId="0" borderId="0"/>
    <xf numFmtId="0" fontId="7" fillId="0" borderId="0"/>
    <xf numFmtId="0" fontId="8" fillId="0" borderId="0"/>
    <xf numFmtId="0" fontId="8" fillId="0" borderId="0"/>
    <xf numFmtId="0" fontId="8" fillId="0" borderId="0"/>
    <xf numFmtId="0" fontId="8" fillId="0" borderId="0"/>
    <xf numFmtId="0" fontId="9" fillId="0" borderId="0"/>
    <xf numFmtId="9" fontId="7" fillId="0" borderId="0" applyFont="0" applyFill="0" applyBorder="0" applyAlignment="0" applyProtection="0"/>
    <xf numFmtId="0" fontId="12" fillId="0" borderId="0"/>
    <xf numFmtId="0" fontId="9" fillId="0" borderId="0" applyFont="0" applyFill="0" applyBorder="0" applyAlignment="0" applyProtection="0"/>
    <xf numFmtId="164" fontId="13"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5" fontId="9" fillId="0" borderId="0" applyFont="0" applyFill="0" applyBorder="0" applyAlignment="0" applyProtection="0"/>
    <xf numFmtId="166"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7"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cellStyleXfs>
  <cellXfs count="161">
    <xf numFmtId="0" fontId="0" fillId="0" borderId="0" xfId="0"/>
    <xf numFmtId="9" fontId="4" fillId="0" borderId="1" xfId="0" applyNumberFormat="1" applyFont="1" applyFill="1" applyBorder="1" applyAlignment="1" applyProtection="1">
      <alignment horizontal="center" vertical="top" wrapText="1"/>
      <protection locked="0"/>
    </xf>
    <xf numFmtId="168" fontId="4" fillId="0" borderId="1" xfId="0" applyNumberFormat="1" applyFont="1" applyFill="1" applyBorder="1" applyAlignment="1" applyProtection="1">
      <alignment horizontal="center" vertical="top" wrapText="1"/>
      <protection locked="0"/>
    </xf>
    <xf numFmtId="0" fontId="5" fillId="0" borderId="1" xfId="0" applyFont="1" applyFill="1" applyBorder="1" applyAlignment="1" applyProtection="1">
      <alignment horizontal="center" vertical="top" wrapText="1"/>
      <protection locked="0"/>
    </xf>
    <xf numFmtId="169" fontId="6" fillId="0" borderId="1" xfId="0" applyNumberFormat="1" applyFont="1" applyFill="1" applyBorder="1" applyAlignment="1" applyProtection="1">
      <alignment horizontal="center" vertical="top" wrapText="1"/>
      <protection locked="0"/>
    </xf>
    <xf numFmtId="1" fontId="1" fillId="0" borderId="0" xfId="0" applyNumberFormat="1" applyFont="1" applyFill="1" applyBorder="1" applyAlignment="1" applyProtection="1">
      <alignment horizontal="right" vertical="top" wrapText="1"/>
      <protection locked="0"/>
    </xf>
    <xf numFmtId="168" fontId="1" fillId="0" borderId="0" xfId="0" applyNumberFormat="1" applyFont="1" applyFill="1" applyBorder="1" applyAlignment="1" applyProtection="1">
      <alignment horizontal="right" vertical="top" wrapText="1"/>
      <protection locked="0"/>
    </xf>
    <xf numFmtId="0" fontId="1" fillId="0" borderId="0" xfId="0" applyFont="1" applyFill="1" applyAlignment="1">
      <alignment vertical="top" wrapText="1"/>
    </xf>
    <xf numFmtId="168" fontId="1" fillId="0" borderId="0" xfId="0" applyNumberFormat="1" applyFont="1" applyFill="1" applyAlignment="1">
      <alignment vertical="top" wrapText="1"/>
    </xf>
    <xf numFmtId="9" fontId="1" fillId="0" borderId="0" xfId="0" applyNumberFormat="1" applyFont="1" applyFill="1" applyAlignment="1">
      <alignment vertical="top" wrapText="1"/>
    </xf>
    <xf numFmtId="0" fontId="1" fillId="0" borderId="0" xfId="0" applyFont="1" applyFill="1" applyAlignment="1">
      <alignment horizontal="justify" vertical="top" wrapText="1"/>
    </xf>
    <xf numFmtId="0" fontId="3" fillId="0" borderId="0" xfId="0" applyFont="1" applyFill="1" applyBorder="1" applyAlignment="1" applyProtection="1">
      <alignment horizontal="center" vertical="top" wrapText="1"/>
      <protection locked="0"/>
    </xf>
    <xf numFmtId="0" fontId="4" fillId="0" borderId="1" xfId="0" applyFont="1" applyFill="1" applyBorder="1" applyAlignment="1" applyProtection="1">
      <alignment horizontal="center" vertical="top" wrapText="1"/>
      <protection locked="0"/>
    </xf>
    <xf numFmtId="2" fontId="4" fillId="0" borderId="1" xfId="0" applyNumberFormat="1" applyFont="1" applyFill="1" applyBorder="1" applyAlignment="1" applyProtection="1">
      <alignment horizontal="center" vertical="top" wrapText="1"/>
      <protection locked="0"/>
    </xf>
    <xf numFmtId="4" fontId="15" fillId="0" borderId="1" xfId="0" applyNumberFormat="1" applyFont="1" applyFill="1" applyBorder="1" applyAlignment="1" applyProtection="1">
      <alignment horizontal="center" vertical="top" wrapText="1"/>
      <protection locked="0"/>
    </xf>
    <xf numFmtId="10" fontId="15" fillId="0" borderId="1" xfId="0" applyNumberFormat="1" applyFont="1" applyFill="1" applyBorder="1" applyAlignment="1" applyProtection="1">
      <alignment horizontal="center" vertical="top" wrapText="1"/>
      <protection locked="0"/>
    </xf>
    <xf numFmtId="0" fontId="14" fillId="0" borderId="1" xfId="0" applyFont="1" applyFill="1" applyBorder="1" applyAlignment="1" applyProtection="1">
      <alignment horizontal="justify" vertical="top" wrapText="1"/>
      <protection locked="0"/>
    </xf>
    <xf numFmtId="0" fontId="14" fillId="3" borderId="1" xfId="0" applyFont="1" applyFill="1" applyBorder="1" applyAlignment="1" applyProtection="1">
      <alignment horizontal="center" vertical="top" wrapText="1"/>
      <protection locked="0"/>
    </xf>
    <xf numFmtId="0" fontId="14" fillId="3" borderId="1" xfId="0" applyFont="1" applyFill="1" applyBorder="1" applyAlignment="1" applyProtection="1">
      <alignment horizontal="justify" vertical="top" wrapText="1"/>
      <protection locked="0"/>
    </xf>
    <xf numFmtId="0" fontId="3" fillId="0" borderId="1" xfId="0" applyFont="1" applyFill="1" applyBorder="1" applyAlignment="1" applyProtection="1">
      <alignment horizontal="center" vertical="top" wrapText="1"/>
      <protection locked="0"/>
    </xf>
    <xf numFmtId="168" fontId="1" fillId="0" borderId="0" xfId="0" applyNumberFormat="1" applyFont="1" applyFill="1" applyBorder="1" applyAlignment="1" applyProtection="1">
      <alignment horizontal="justify" vertical="top" wrapText="1"/>
      <protection locked="0"/>
    </xf>
    <xf numFmtId="168" fontId="1" fillId="0" borderId="0" xfId="0" applyNumberFormat="1" applyFont="1" applyFill="1" applyBorder="1" applyAlignment="1" applyProtection="1">
      <alignment horizontal="center" vertical="top" wrapText="1"/>
      <protection locked="0"/>
    </xf>
    <xf numFmtId="9" fontId="1" fillId="0" borderId="0" xfId="0" applyNumberFormat="1" applyFont="1" applyFill="1" applyBorder="1" applyAlignment="1" applyProtection="1">
      <alignment horizontal="right" vertical="top" wrapText="1"/>
      <protection locked="0"/>
    </xf>
    <xf numFmtId="0" fontId="1" fillId="0" borderId="0" xfId="0" applyFont="1" applyFill="1" applyBorder="1" applyAlignment="1">
      <alignment vertical="top" wrapText="1"/>
    </xf>
    <xf numFmtId="0" fontId="6" fillId="0" borderId="0" xfId="0" applyFont="1" applyFill="1" applyAlignment="1">
      <alignment horizontal="left" vertical="top" wrapText="1"/>
    </xf>
    <xf numFmtId="0" fontId="16" fillId="0" borderId="1" xfId="0" applyFont="1" applyFill="1" applyBorder="1" applyAlignment="1" applyProtection="1">
      <alignment horizontal="justify" vertical="top" wrapText="1"/>
      <protection locked="0"/>
    </xf>
    <xf numFmtId="4" fontId="19" fillId="0" borderId="1" xfId="0" applyNumberFormat="1" applyFont="1" applyFill="1" applyBorder="1" applyAlignment="1" applyProtection="1">
      <alignment horizontal="center" vertical="top" wrapText="1"/>
      <protection locked="0"/>
    </xf>
    <xf numFmtId="4" fontId="20" fillId="0" borderId="1" xfId="0" applyNumberFormat="1" applyFont="1" applyFill="1" applyBorder="1" applyAlignment="1" applyProtection="1">
      <alignment horizontal="center" vertical="top" wrapText="1"/>
      <protection locked="0"/>
    </xf>
    <xf numFmtId="10" fontId="20" fillId="0" borderId="1" xfId="0" applyNumberFormat="1" applyFont="1" applyFill="1" applyBorder="1" applyAlignment="1" applyProtection="1">
      <alignment horizontal="center" vertical="top" wrapText="1"/>
      <protection locked="0"/>
    </xf>
    <xf numFmtId="4" fontId="20" fillId="0" borderId="1" xfId="0" applyNumberFormat="1" applyFont="1" applyFill="1" applyBorder="1" applyAlignment="1" applyProtection="1">
      <alignment horizontal="left" vertical="top" wrapText="1"/>
      <protection locked="0"/>
    </xf>
    <xf numFmtId="10" fontId="20" fillId="0" borderId="1" xfId="0" applyNumberFormat="1" applyFont="1" applyFill="1" applyBorder="1" applyAlignment="1" applyProtection="1">
      <alignment horizontal="left" vertical="top" wrapText="1"/>
      <protection locked="0"/>
    </xf>
    <xf numFmtId="4" fontId="20" fillId="0" borderId="1" xfId="0" applyNumberFormat="1" applyFont="1" applyFill="1" applyBorder="1" applyAlignment="1" applyProtection="1">
      <alignment horizontal="center" wrapText="1"/>
      <protection locked="0"/>
    </xf>
    <xf numFmtId="10" fontId="15" fillId="3" borderId="1" xfId="0" applyNumberFormat="1" applyFont="1" applyFill="1" applyBorder="1" applyAlignment="1" applyProtection="1">
      <alignment horizontal="center" vertical="top" wrapText="1"/>
      <protection locked="0"/>
    </xf>
    <xf numFmtId="4" fontId="15" fillId="3" borderId="1" xfId="0" applyNumberFormat="1" applyFont="1" applyFill="1" applyBorder="1" applyAlignment="1" applyProtection="1">
      <alignment horizontal="center" vertical="top" wrapText="1"/>
      <protection locked="0"/>
    </xf>
    <xf numFmtId="0" fontId="16" fillId="0" borderId="1" xfId="0" applyFont="1" applyFill="1" applyBorder="1" applyAlignment="1" applyProtection="1">
      <alignment horizontal="left" vertical="top" wrapText="1"/>
      <protection locked="0"/>
    </xf>
    <xf numFmtId="0" fontId="16" fillId="0" borderId="3" xfId="0" applyFont="1" applyFill="1" applyBorder="1" applyAlignment="1" applyProtection="1">
      <alignment horizontal="justify" vertical="top" wrapText="1"/>
      <protection locked="0"/>
    </xf>
    <xf numFmtId="0" fontId="1" fillId="0" borderId="0" xfId="0" applyFont="1" applyFill="1" applyAlignment="1">
      <alignment horizontal="left" vertical="top" wrapText="1"/>
    </xf>
    <xf numFmtId="0" fontId="20" fillId="0" borderId="0" xfId="0" applyFont="1" applyFill="1" applyAlignment="1">
      <alignment vertical="top" wrapText="1"/>
    </xf>
    <xf numFmtId="0" fontId="20" fillId="0" borderId="0" xfId="0" applyFont="1" applyFill="1" applyAlignment="1">
      <alignment horizontal="left" vertical="top" wrapText="1"/>
    </xf>
    <xf numFmtId="0" fontId="21" fillId="0" borderId="0" xfId="0" applyFont="1" applyFill="1" applyAlignment="1">
      <alignment horizontal="left" vertical="top" wrapText="1"/>
    </xf>
    <xf numFmtId="168" fontId="19" fillId="0" borderId="0" xfId="0" applyNumberFormat="1" applyFont="1" applyFill="1" applyAlignment="1">
      <alignment horizontal="left" vertical="top" wrapText="1"/>
    </xf>
    <xf numFmtId="0" fontId="19" fillId="0" borderId="0" xfId="0" applyFont="1" applyFill="1" applyAlignment="1">
      <alignment horizontal="left" vertical="top" wrapText="1"/>
    </xf>
    <xf numFmtId="4" fontId="19" fillId="0" borderId="0" xfId="0" applyNumberFormat="1" applyFont="1" applyFill="1" applyAlignment="1">
      <alignment horizontal="left" vertical="top" wrapText="1"/>
    </xf>
    <xf numFmtId="4" fontId="20" fillId="2" borderId="1" xfId="0" applyNumberFormat="1" applyFont="1" applyFill="1" applyBorder="1" applyAlignment="1" applyProtection="1">
      <alignment horizontal="center" vertical="top" wrapText="1"/>
      <protection locked="0"/>
    </xf>
    <xf numFmtId="0" fontId="17" fillId="0" borderId="3" xfId="0" applyFont="1" applyFill="1" applyBorder="1" applyAlignment="1" applyProtection="1">
      <alignment horizontal="justify" vertical="top" wrapText="1"/>
      <protection locked="0"/>
    </xf>
    <xf numFmtId="4" fontId="20" fillId="0" borderId="2" xfId="0" applyNumberFormat="1" applyFont="1" applyFill="1" applyBorder="1" applyAlignment="1" applyProtection="1">
      <alignment horizontal="center" vertical="top" wrapText="1"/>
      <protection locked="0"/>
    </xf>
    <xf numFmtId="0" fontId="22" fillId="0" borderId="0" xfId="0" applyFont="1" applyFill="1" applyAlignment="1">
      <alignment horizontal="left" vertical="top" wrapText="1"/>
    </xf>
    <xf numFmtId="0" fontId="17" fillId="0" borderId="3" xfId="0" applyFont="1" applyFill="1" applyBorder="1" applyAlignment="1" applyProtection="1">
      <alignment horizontal="left" vertical="top" wrapText="1"/>
      <protection locked="0"/>
    </xf>
    <xf numFmtId="168" fontId="19" fillId="0" borderId="0" xfId="0" applyNumberFormat="1" applyFont="1" applyFill="1" applyAlignment="1">
      <alignment horizontal="left" wrapText="1"/>
    </xf>
    <xf numFmtId="0" fontId="17" fillId="0" borderId="1" xfId="0" applyFont="1" applyFill="1" applyBorder="1" applyAlignment="1" applyProtection="1">
      <alignment vertical="top" wrapText="1"/>
      <protection locked="0"/>
    </xf>
    <xf numFmtId="0" fontId="17" fillId="0" borderId="0" xfId="0" applyFont="1" applyFill="1" applyBorder="1" applyAlignment="1" applyProtection="1">
      <alignment vertical="top" wrapText="1"/>
      <protection locked="0"/>
    </xf>
    <xf numFmtId="0" fontId="16" fillId="0" borderId="0" xfId="0" applyFont="1" applyFill="1" applyBorder="1" applyAlignment="1" applyProtection="1">
      <alignment horizontal="justify" vertical="top" wrapText="1"/>
      <protection locked="0"/>
    </xf>
    <xf numFmtId="4" fontId="20" fillId="0" borderId="0" xfId="0" applyNumberFormat="1" applyFont="1" applyFill="1" applyBorder="1" applyAlignment="1" applyProtection="1">
      <alignment horizontal="center" vertical="top" wrapText="1"/>
      <protection locked="0"/>
    </xf>
    <xf numFmtId="10" fontId="20" fillId="0" borderId="0" xfId="0" applyNumberFormat="1" applyFont="1" applyFill="1" applyBorder="1" applyAlignment="1" applyProtection="1">
      <alignment horizontal="center" vertical="top" wrapText="1"/>
      <protection locked="0"/>
    </xf>
    <xf numFmtId="168" fontId="20" fillId="0" borderId="0" xfId="0" applyNumberFormat="1" applyFont="1" applyFill="1" applyAlignment="1">
      <alignment vertical="top" wrapText="1"/>
    </xf>
    <xf numFmtId="9" fontId="20" fillId="0" borderId="0" xfId="0" applyNumberFormat="1" applyFont="1" applyFill="1" applyAlignment="1">
      <alignment vertical="top" wrapText="1"/>
    </xf>
    <xf numFmtId="0" fontId="20" fillId="0" borderId="0" xfId="0" applyFont="1" applyFill="1" applyAlignment="1">
      <alignment horizontal="justify" vertical="top" wrapText="1"/>
    </xf>
    <xf numFmtId="0" fontId="16" fillId="0" borderId="0" xfId="0" applyFont="1" applyFill="1" applyAlignment="1">
      <alignment horizontal="center" vertical="top" wrapText="1"/>
    </xf>
    <xf numFmtId="0" fontId="3" fillId="0" borderId="1" xfId="0" applyFont="1" applyFill="1" applyBorder="1" applyAlignment="1" applyProtection="1">
      <alignment horizontal="justify" vertical="top" wrapText="1"/>
      <protection locked="0"/>
    </xf>
    <xf numFmtId="0" fontId="3" fillId="0" borderId="4" xfId="0" applyFont="1" applyFill="1" applyBorder="1" applyAlignment="1" applyProtection="1">
      <alignment horizontal="justify" vertical="top" wrapText="1"/>
      <protection locked="0"/>
    </xf>
    <xf numFmtId="0" fontId="14" fillId="3" borderId="2" xfId="0" applyFont="1" applyFill="1" applyBorder="1" applyAlignment="1" applyProtection="1">
      <alignment horizontal="center" vertical="top" wrapText="1"/>
      <protection locked="0"/>
    </xf>
    <xf numFmtId="0" fontId="14" fillId="3" borderId="5" xfId="0" applyFont="1" applyFill="1" applyBorder="1" applyAlignment="1" applyProtection="1">
      <alignment horizontal="left" vertical="top" wrapText="1"/>
      <protection locked="0"/>
    </xf>
    <xf numFmtId="0" fontId="14" fillId="0" borderId="3" xfId="0" applyFont="1" applyFill="1" applyBorder="1" applyAlignment="1" applyProtection="1">
      <alignment horizontal="justify" vertical="top" wrapText="1"/>
      <protection locked="0"/>
    </xf>
    <xf numFmtId="0" fontId="3" fillId="0" borderId="5" xfId="0" applyFont="1" applyFill="1" applyBorder="1" applyAlignment="1" applyProtection="1">
      <alignment horizontal="justify" vertical="top" wrapText="1"/>
      <protection locked="0"/>
    </xf>
    <xf numFmtId="4" fontId="1" fillId="0" borderId="1" xfId="0" applyNumberFormat="1" applyFont="1" applyFill="1" applyBorder="1" applyAlignment="1" applyProtection="1">
      <alignment horizontal="center" vertical="top" wrapText="1"/>
      <protection locked="0"/>
    </xf>
    <xf numFmtId="10" fontId="15" fillId="2" borderId="4" xfId="0" applyNumberFormat="1" applyFont="1" applyFill="1" applyBorder="1" applyAlignment="1" applyProtection="1">
      <alignment horizontal="center" vertical="top" wrapText="1"/>
      <protection locked="0"/>
    </xf>
    <xf numFmtId="10" fontId="1" fillId="0" borderId="1" xfId="0" applyNumberFormat="1" applyFont="1" applyFill="1" applyBorder="1" applyAlignment="1" applyProtection="1">
      <alignment horizontal="center" vertical="top" wrapText="1"/>
      <protection locked="0"/>
    </xf>
    <xf numFmtId="4" fontId="1" fillId="0" borderId="4" xfId="0" applyNumberFormat="1" applyFont="1" applyFill="1" applyBorder="1" applyAlignment="1" applyProtection="1">
      <alignment horizontal="center" vertical="top" wrapText="1"/>
      <protection locked="0"/>
    </xf>
    <xf numFmtId="0" fontId="14" fillId="3" borderId="2" xfId="0" applyFont="1" applyFill="1" applyBorder="1" applyAlignment="1" applyProtection="1">
      <alignment horizontal="center" vertical="top" wrapText="1"/>
      <protection locked="0"/>
    </xf>
    <xf numFmtId="4" fontId="15" fillId="3" borderId="1" xfId="0" applyNumberFormat="1" applyFont="1" applyFill="1" applyBorder="1" applyAlignment="1" applyProtection="1">
      <alignment horizontal="center" vertical="top" wrapText="1"/>
      <protection locked="0"/>
    </xf>
    <xf numFmtId="10" fontId="15" fillId="3" borderId="2" xfId="0" applyNumberFormat="1" applyFont="1" applyFill="1" applyBorder="1" applyAlignment="1" applyProtection="1">
      <alignment horizontal="center" vertical="top" wrapText="1"/>
      <protection locked="0"/>
    </xf>
    <xf numFmtId="4" fontId="15" fillId="3" borderId="2" xfId="0" applyNumberFormat="1" applyFont="1" applyFill="1" applyBorder="1" applyAlignment="1" applyProtection="1">
      <alignment horizontal="center" vertical="top" wrapText="1"/>
      <protection locked="0"/>
    </xf>
    <xf numFmtId="10" fontId="15" fillId="3" borderId="4" xfId="0" applyNumberFormat="1" applyFont="1" applyFill="1" applyBorder="1" applyAlignment="1" applyProtection="1">
      <alignment horizontal="center" vertical="top" wrapText="1"/>
      <protection locked="0"/>
    </xf>
    <xf numFmtId="4" fontId="15" fillId="3" borderId="4" xfId="0" applyNumberFormat="1" applyFont="1" applyFill="1" applyBorder="1" applyAlignment="1" applyProtection="1">
      <alignment horizontal="center" vertical="top" wrapText="1"/>
      <protection locked="0"/>
    </xf>
    <xf numFmtId="0" fontId="14" fillId="0" borderId="4" xfId="0" applyFont="1" applyFill="1" applyBorder="1" applyAlignment="1" applyProtection="1">
      <alignment horizontal="justify" vertical="top" wrapText="1"/>
      <protection locked="0"/>
    </xf>
    <xf numFmtId="0" fontId="14" fillId="3" borderId="5" xfId="0" applyFont="1" applyFill="1" applyBorder="1" applyAlignment="1" applyProtection="1">
      <alignment horizontal="justify" vertical="top" wrapText="1"/>
      <protection locked="0"/>
    </xf>
    <xf numFmtId="10" fontId="15" fillId="2" borderId="1" xfId="0" applyNumberFormat="1" applyFont="1" applyFill="1" applyBorder="1" applyAlignment="1" applyProtection="1">
      <alignment horizontal="center" vertical="top" wrapText="1"/>
      <protection locked="0"/>
    </xf>
    <xf numFmtId="4" fontId="1" fillId="2" borderId="1" xfId="0" applyNumberFormat="1" applyFont="1" applyFill="1" applyBorder="1" applyAlignment="1" applyProtection="1">
      <alignment horizontal="center" vertical="top" wrapText="1"/>
      <protection locked="0"/>
    </xf>
    <xf numFmtId="0" fontId="14" fillId="0" borderId="1" xfId="0" applyFont="1" applyFill="1" applyBorder="1" applyAlignment="1" applyProtection="1">
      <alignment horizontal="left" vertical="top" wrapText="1"/>
      <protection locked="0"/>
    </xf>
    <xf numFmtId="4" fontId="1" fillId="2" borderId="1" xfId="0" applyNumberFormat="1" applyFont="1" applyFill="1" applyBorder="1" applyAlignment="1" applyProtection="1">
      <alignment horizontal="left" vertical="top" wrapText="1"/>
      <protection locked="0"/>
    </xf>
    <xf numFmtId="10" fontId="1" fillId="2" borderId="1" xfId="0" applyNumberFormat="1" applyFont="1" applyFill="1" applyBorder="1" applyAlignment="1" applyProtection="1">
      <alignment horizontal="center" vertical="top" wrapText="1"/>
      <protection locked="0"/>
    </xf>
    <xf numFmtId="4" fontId="1" fillId="0" borderId="1" xfId="0" applyNumberFormat="1" applyFont="1" applyFill="1" applyBorder="1" applyAlignment="1" applyProtection="1">
      <alignment horizontal="left" vertical="top" wrapText="1"/>
      <protection locked="0"/>
    </xf>
    <xf numFmtId="4" fontId="6" fillId="0" borderId="1" xfId="0" applyNumberFormat="1" applyFont="1" applyFill="1" applyBorder="1" applyAlignment="1" applyProtection="1">
      <alignment horizontal="left" vertical="top" wrapText="1"/>
      <protection locked="0"/>
    </xf>
    <xf numFmtId="10" fontId="1" fillId="0" borderId="1" xfId="0" applyNumberFormat="1" applyFont="1" applyFill="1" applyBorder="1" applyAlignment="1" applyProtection="1">
      <alignment horizontal="left" vertical="top" wrapText="1"/>
      <protection locked="0"/>
    </xf>
    <xf numFmtId="0" fontId="14" fillId="3" borderId="3" xfId="0" applyFont="1" applyFill="1" applyBorder="1" applyAlignment="1" applyProtection="1">
      <alignment horizontal="center" vertical="top" wrapText="1"/>
      <protection locked="0"/>
    </xf>
    <xf numFmtId="0" fontId="14" fillId="0" borderId="3" xfId="0" applyFont="1" applyFill="1" applyBorder="1" applyAlignment="1" applyProtection="1">
      <alignment horizontal="left" vertical="top" wrapText="1"/>
      <protection locked="0"/>
    </xf>
    <xf numFmtId="0" fontId="3" fillId="0" borderId="5" xfId="0" applyFont="1" applyFill="1" applyBorder="1" applyAlignment="1" applyProtection="1">
      <alignment horizontal="left" vertical="top" wrapText="1"/>
      <protection locked="0"/>
    </xf>
    <xf numFmtId="4" fontId="1" fillId="2" borderId="1" xfId="0" applyNumberFormat="1" applyFont="1" applyFill="1" applyBorder="1" applyAlignment="1" applyProtection="1">
      <alignment horizontal="center" wrapText="1"/>
      <protection locked="0"/>
    </xf>
    <xf numFmtId="4" fontId="1" fillId="0" borderId="1" xfId="0" applyNumberFormat="1" applyFont="1" applyFill="1" applyBorder="1" applyAlignment="1" applyProtection="1">
      <alignment horizontal="center" wrapText="1"/>
      <protection locked="0"/>
    </xf>
    <xf numFmtId="4" fontId="6" fillId="0" borderId="1" xfId="0" applyNumberFormat="1" applyFont="1" applyFill="1" applyBorder="1" applyAlignment="1" applyProtection="1">
      <alignment horizontal="left" wrapText="1"/>
      <protection locked="0"/>
    </xf>
    <xf numFmtId="10" fontId="1" fillId="0" borderId="1" xfId="0" applyNumberFormat="1" applyFont="1" applyFill="1" applyBorder="1" applyAlignment="1" applyProtection="1">
      <alignment horizontal="center" wrapText="1"/>
      <protection locked="0"/>
    </xf>
    <xf numFmtId="10" fontId="1" fillId="0" borderId="1" xfId="0" applyNumberFormat="1" applyFont="1" applyFill="1" applyBorder="1" applyAlignment="1" applyProtection="1">
      <alignment horizontal="left" wrapText="1"/>
      <protection locked="0"/>
    </xf>
    <xf numFmtId="0" fontId="3" fillId="0" borderId="6" xfId="0" applyFont="1" applyFill="1" applyBorder="1" applyAlignment="1" applyProtection="1">
      <alignment horizontal="left" vertical="top" wrapText="1"/>
      <protection locked="0"/>
    </xf>
    <xf numFmtId="0" fontId="14" fillId="3" borderId="4" xfId="0" applyFont="1" applyFill="1" applyBorder="1" applyAlignment="1" applyProtection="1">
      <alignment horizontal="center" vertical="top" wrapText="1"/>
      <protection locked="0"/>
    </xf>
    <xf numFmtId="0" fontId="3" fillId="0" borderId="1" xfId="0" applyFont="1" applyFill="1" applyBorder="1" applyAlignment="1" applyProtection="1">
      <alignment horizontal="left" vertical="top" wrapText="1"/>
      <protection locked="0"/>
    </xf>
    <xf numFmtId="0" fontId="3" fillId="3" borderId="5" xfId="0" applyFont="1" applyFill="1" applyBorder="1" applyAlignment="1" applyProtection="1">
      <alignment horizontal="justify" vertical="top" wrapText="1"/>
      <protection locked="0"/>
    </xf>
    <xf numFmtId="4" fontId="6" fillId="0" borderId="1" xfId="0" applyNumberFormat="1" applyFont="1" applyFill="1" applyBorder="1" applyAlignment="1" applyProtection="1">
      <alignment horizontal="center" vertical="top" wrapText="1"/>
      <protection locked="0"/>
    </xf>
    <xf numFmtId="0" fontId="14" fillId="3" borderId="3" xfId="0" applyFont="1" applyFill="1" applyBorder="1" applyAlignment="1" applyProtection="1">
      <alignment horizontal="justify" vertical="top" wrapText="1"/>
      <protection locked="0"/>
    </xf>
    <xf numFmtId="4" fontId="15" fillId="3" borderId="3" xfId="0" applyNumberFormat="1" applyFont="1" applyFill="1" applyBorder="1" applyAlignment="1" applyProtection="1">
      <alignment horizontal="center" vertical="top" wrapText="1"/>
      <protection locked="0"/>
    </xf>
    <xf numFmtId="0" fontId="3" fillId="0" borderId="1" xfId="0" applyFont="1" applyFill="1" applyBorder="1" applyAlignment="1" applyProtection="1">
      <alignment horizontal="justify" vertical="top" wrapText="1"/>
      <protection locked="0"/>
    </xf>
    <xf numFmtId="4" fontId="15" fillId="3" borderId="4" xfId="0" applyNumberFormat="1" applyFont="1" applyFill="1" applyBorder="1" applyAlignment="1" applyProtection="1">
      <alignment horizontal="center" vertical="top" wrapText="1"/>
      <protection locked="0"/>
    </xf>
    <xf numFmtId="0" fontId="3" fillId="0" borderId="1" xfId="0" applyFont="1" applyFill="1" applyBorder="1" applyAlignment="1" applyProtection="1">
      <alignment horizontal="justify" vertical="top" wrapText="1"/>
      <protection locked="0"/>
    </xf>
    <xf numFmtId="0" fontId="3" fillId="0" borderId="2" xfId="0" applyFont="1" applyFill="1" applyBorder="1" applyAlignment="1" applyProtection="1">
      <alignment horizontal="left" vertical="top" wrapText="1"/>
      <protection locked="0"/>
    </xf>
    <xf numFmtId="0" fontId="3" fillId="0" borderId="3" xfId="0" applyFont="1" applyFill="1" applyBorder="1" applyAlignment="1" applyProtection="1">
      <alignment horizontal="left" vertical="top" wrapText="1"/>
      <protection locked="0"/>
    </xf>
    <xf numFmtId="0" fontId="3" fillId="0" borderId="4" xfId="0" applyFont="1" applyFill="1" applyBorder="1" applyAlignment="1" applyProtection="1">
      <alignment horizontal="left" vertical="top" wrapText="1"/>
      <protection locked="0"/>
    </xf>
    <xf numFmtId="0" fontId="3" fillId="0" borderId="2" xfId="0" applyFont="1" applyFill="1" applyBorder="1" applyAlignment="1" applyProtection="1">
      <alignment horizontal="left" vertical="top" wrapText="1"/>
    </xf>
    <xf numFmtId="0" fontId="3" fillId="0" borderId="3" xfId="0" applyFont="1" applyFill="1" applyBorder="1" applyAlignment="1" applyProtection="1">
      <alignment horizontal="left" vertical="top" wrapText="1"/>
    </xf>
    <xf numFmtId="0" fontId="3" fillId="0" borderId="4" xfId="0" applyFont="1" applyFill="1" applyBorder="1" applyAlignment="1" applyProtection="1">
      <alignment horizontal="left" vertical="top" wrapText="1"/>
    </xf>
    <xf numFmtId="0" fontId="1" fillId="0" borderId="0" xfId="0" applyFont="1" applyFill="1" applyAlignment="1">
      <alignment horizontal="left" vertical="top" wrapText="1"/>
    </xf>
    <xf numFmtId="0" fontId="3" fillId="0" borderId="1" xfId="0" applyFont="1" applyFill="1" applyBorder="1" applyAlignment="1" applyProtection="1">
      <alignment horizontal="left" vertical="top" wrapText="1"/>
      <protection locked="0"/>
    </xf>
    <xf numFmtId="10" fontId="15" fillId="3" borderId="2" xfId="0" applyNumberFormat="1" applyFont="1" applyFill="1" applyBorder="1" applyAlignment="1" applyProtection="1">
      <alignment horizontal="center" vertical="top" wrapText="1"/>
      <protection locked="0"/>
    </xf>
    <xf numFmtId="10" fontId="15" fillId="3" borderId="3" xfId="0" applyNumberFormat="1" applyFont="1" applyFill="1" applyBorder="1" applyAlignment="1" applyProtection="1">
      <alignment horizontal="center" vertical="top" wrapText="1"/>
      <protection locked="0"/>
    </xf>
    <xf numFmtId="10" fontId="15" fillId="3" borderId="4" xfId="0" applyNumberFormat="1" applyFont="1" applyFill="1" applyBorder="1" applyAlignment="1" applyProtection="1">
      <alignment horizontal="center" vertical="top" wrapText="1"/>
      <protection locked="0"/>
    </xf>
    <xf numFmtId="4" fontId="15" fillId="3" borderId="2" xfId="0" applyNumberFormat="1" applyFont="1" applyFill="1" applyBorder="1" applyAlignment="1" applyProtection="1">
      <alignment horizontal="center" vertical="top" wrapText="1"/>
      <protection locked="0"/>
    </xf>
    <xf numFmtId="4" fontId="15" fillId="3" borderId="3" xfId="0" applyNumberFormat="1" applyFont="1" applyFill="1" applyBorder="1" applyAlignment="1" applyProtection="1">
      <alignment horizontal="center" vertical="top" wrapText="1"/>
      <protection locked="0"/>
    </xf>
    <xf numFmtId="4" fontId="15" fillId="3" borderId="4" xfId="0" applyNumberFormat="1" applyFont="1" applyFill="1" applyBorder="1" applyAlignment="1" applyProtection="1">
      <alignment horizontal="center" vertical="top" wrapText="1"/>
      <protection locked="0"/>
    </xf>
    <xf numFmtId="49" fontId="3" fillId="0" borderId="1" xfId="0" applyNumberFormat="1" applyFont="1" applyFill="1" applyBorder="1" applyAlignment="1" applyProtection="1">
      <alignment horizontal="left" vertical="top" wrapText="1"/>
      <protection locked="0"/>
    </xf>
    <xf numFmtId="2" fontId="16" fillId="0" borderId="5" xfId="0" applyNumberFormat="1" applyFont="1" applyFill="1" applyBorder="1" applyAlignment="1" applyProtection="1">
      <alignment horizontal="justify" vertical="top" wrapText="1"/>
      <protection locked="0"/>
    </xf>
    <xf numFmtId="2" fontId="16" fillId="0" borderId="1" xfId="0" applyNumberFormat="1" applyFont="1" applyFill="1" applyBorder="1" applyAlignment="1" applyProtection="1">
      <alignment horizontal="justify" vertical="top" wrapText="1"/>
      <protection locked="0"/>
    </xf>
    <xf numFmtId="2" fontId="16" fillId="0" borderId="2" xfId="0" applyNumberFormat="1" applyFont="1" applyFill="1" applyBorder="1" applyAlignment="1" applyProtection="1">
      <alignment vertical="top" wrapText="1"/>
      <protection locked="0"/>
    </xf>
    <xf numFmtId="2" fontId="16" fillId="0" borderId="3" xfId="0" applyNumberFormat="1" applyFont="1" applyFill="1" applyBorder="1" applyAlignment="1" applyProtection="1">
      <alignment vertical="top" wrapText="1"/>
      <protection locked="0"/>
    </xf>
    <xf numFmtId="2" fontId="16" fillId="0" borderId="4" xfId="0" applyNumberFormat="1" applyFont="1" applyFill="1" applyBorder="1" applyAlignment="1" applyProtection="1">
      <alignment vertical="top" wrapText="1"/>
      <protection locked="0"/>
    </xf>
    <xf numFmtId="0" fontId="3" fillId="0" borderId="2" xfId="0" applyFont="1" applyFill="1" applyBorder="1" applyAlignment="1">
      <alignment horizontal="justify" vertical="top" wrapText="1"/>
    </xf>
    <xf numFmtId="0" fontId="16" fillId="0" borderId="3" xfId="0" applyFont="1" applyFill="1" applyBorder="1" applyAlignment="1">
      <alignment horizontal="justify" vertical="top" wrapText="1"/>
    </xf>
    <xf numFmtId="0" fontId="16" fillId="0" borderId="4" xfId="0" applyFont="1" applyFill="1" applyBorder="1" applyAlignment="1">
      <alignment horizontal="justify" vertical="top" wrapText="1"/>
    </xf>
    <xf numFmtId="0" fontId="1" fillId="0" borderId="0" xfId="0" applyFont="1" applyFill="1" applyBorder="1" applyAlignment="1">
      <alignment horizontal="left" vertical="top" wrapText="1"/>
    </xf>
    <xf numFmtId="0" fontId="14" fillId="3" borderId="2" xfId="0" applyFont="1" applyFill="1" applyBorder="1" applyAlignment="1" applyProtection="1">
      <alignment horizontal="justify" vertical="top" wrapText="1"/>
      <protection locked="0"/>
    </xf>
    <xf numFmtId="0" fontId="14" fillId="3" borderId="3" xfId="0" applyFont="1" applyFill="1" applyBorder="1" applyAlignment="1" applyProtection="1">
      <alignment horizontal="justify" vertical="top" wrapText="1"/>
      <protection locked="0"/>
    </xf>
    <xf numFmtId="0" fontId="14" fillId="3" borderId="4" xfId="0" applyFont="1" applyFill="1" applyBorder="1" applyAlignment="1" applyProtection="1">
      <alignment horizontal="justify" vertical="top" wrapText="1"/>
      <protection locked="0"/>
    </xf>
    <xf numFmtId="0" fontId="16" fillId="0" borderId="1" xfId="0" applyFont="1" applyFill="1" applyBorder="1" applyAlignment="1" applyProtection="1">
      <alignment horizontal="justify" vertical="center" wrapText="1"/>
      <protection locked="0"/>
    </xf>
    <xf numFmtId="0" fontId="2" fillId="0" borderId="0" xfId="0" quotePrefix="1" applyFont="1" applyFill="1" applyBorder="1" applyAlignment="1" applyProtection="1">
      <alignment horizontal="center" vertical="top" wrapText="1"/>
      <protection locked="0"/>
    </xf>
    <xf numFmtId="0" fontId="2" fillId="0" borderId="0" xfId="0" applyFont="1" applyFill="1" applyBorder="1" applyAlignment="1" applyProtection="1">
      <alignment horizontal="center" vertical="top" wrapText="1"/>
      <protection locked="0"/>
    </xf>
    <xf numFmtId="4" fontId="15" fillId="3" borderId="1" xfId="0" applyNumberFormat="1" applyFont="1" applyFill="1" applyBorder="1" applyAlignment="1" applyProtection="1">
      <alignment horizontal="center" vertical="top" wrapText="1"/>
      <protection locked="0"/>
    </xf>
    <xf numFmtId="168" fontId="17" fillId="0" borderId="1" xfId="0" applyNumberFormat="1" applyFont="1" applyFill="1" applyBorder="1" applyAlignment="1" applyProtection="1">
      <alignment horizontal="justify" vertical="top" wrapText="1"/>
      <protection locked="0"/>
    </xf>
    <xf numFmtId="0" fontId="3" fillId="0" borderId="2" xfId="0" applyFont="1" applyFill="1" applyBorder="1" applyAlignment="1" applyProtection="1">
      <alignment horizontal="justify" vertical="top" wrapText="1"/>
      <protection locked="0"/>
    </xf>
    <xf numFmtId="0" fontId="16" fillId="0" borderId="3" xfId="0" applyFont="1" applyFill="1" applyBorder="1" applyAlignment="1" applyProtection="1">
      <alignment horizontal="justify" vertical="top" wrapText="1"/>
      <protection locked="0"/>
    </xf>
    <xf numFmtId="0" fontId="16" fillId="0" borderId="4" xfId="0" applyFont="1" applyFill="1" applyBorder="1" applyAlignment="1" applyProtection="1">
      <alignment horizontal="justify" vertical="top" wrapText="1"/>
      <protection locked="0"/>
    </xf>
    <xf numFmtId="0" fontId="3" fillId="0" borderId="1" xfId="0" applyFont="1" applyFill="1" applyBorder="1" applyAlignment="1" applyProtection="1">
      <alignment horizontal="justify" vertical="top" wrapText="1"/>
      <protection locked="0"/>
    </xf>
    <xf numFmtId="0" fontId="3" fillId="0" borderId="2" xfId="0" applyFont="1" applyBorder="1" applyAlignment="1">
      <alignment horizontal="justify" vertical="top" wrapText="1"/>
    </xf>
    <xf numFmtId="0" fontId="16" fillId="0" borderId="3" xfId="0" applyFont="1" applyBorder="1" applyAlignment="1">
      <alignment horizontal="justify" vertical="top" wrapText="1"/>
    </xf>
    <xf numFmtId="0" fontId="16" fillId="0" borderId="4" xfId="0" applyFont="1" applyBorder="1" applyAlignment="1">
      <alignment horizontal="justify" vertical="top" wrapText="1"/>
    </xf>
    <xf numFmtId="0" fontId="16" fillId="0" borderId="1" xfId="0" applyFont="1" applyFill="1" applyBorder="1" applyAlignment="1" applyProtection="1">
      <alignment horizontal="justify" vertical="top" wrapText="1"/>
      <protection locked="0"/>
    </xf>
    <xf numFmtId="0" fontId="14" fillId="3" borderId="2" xfId="0" applyFont="1" applyFill="1" applyBorder="1" applyAlignment="1" applyProtection="1">
      <alignment horizontal="center" vertical="top" wrapText="1"/>
      <protection locked="0"/>
    </xf>
    <xf numFmtId="0" fontId="14" fillId="3" borderId="6" xfId="0" applyFont="1" applyFill="1" applyBorder="1" applyAlignment="1" applyProtection="1">
      <alignment horizontal="justify" vertical="top" wrapText="1"/>
      <protection locked="0"/>
    </xf>
    <xf numFmtId="0" fontId="14" fillId="3" borderId="7" xfId="0" applyFont="1" applyFill="1" applyBorder="1" applyAlignment="1" applyProtection="1">
      <alignment horizontal="justify" vertical="top" wrapText="1"/>
      <protection locked="0"/>
    </xf>
    <xf numFmtId="0" fontId="14" fillId="3" borderId="2" xfId="0" applyFont="1" applyFill="1" applyBorder="1" applyAlignment="1" applyProtection="1">
      <alignment horizontal="left" vertical="top" wrapText="1"/>
      <protection locked="0"/>
    </xf>
    <xf numFmtId="0" fontId="14" fillId="3" borderId="3" xfId="0" applyFont="1" applyFill="1" applyBorder="1" applyAlignment="1" applyProtection="1">
      <alignment horizontal="left" vertical="top" wrapText="1"/>
      <protection locked="0"/>
    </xf>
    <xf numFmtId="0" fontId="14" fillId="3" borderId="4" xfId="0" applyFont="1" applyFill="1" applyBorder="1" applyAlignment="1" applyProtection="1">
      <alignment horizontal="left" vertical="top" wrapText="1"/>
      <protection locked="0"/>
    </xf>
    <xf numFmtId="0" fontId="3" fillId="3" borderId="2" xfId="0" applyFont="1" applyFill="1" applyBorder="1" applyAlignment="1" applyProtection="1">
      <alignment horizontal="justify" vertical="top" wrapText="1"/>
      <protection locked="0"/>
    </xf>
    <xf numFmtId="0" fontId="3" fillId="3" borderId="4" xfId="0" applyFont="1" applyFill="1" applyBorder="1" applyAlignment="1" applyProtection="1">
      <alignment horizontal="justify" vertical="top" wrapText="1"/>
      <protection locked="0"/>
    </xf>
    <xf numFmtId="0" fontId="3" fillId="0" borderId="2" xfId="0" applyFont="1" applyFill="1" applyBorder="1" applyAlignment="1">
      <alignment horizontal="left" vertical="top" wrapText="1"/>
    </xf>
    <xf numFmtId="0" fontId="3" fillId="0" borderId="3" xfId="0" applyFont="1" applyFill="1" applyBorder="1" applyAlignment="1">
      <alignment horizontal="left" vertical="top" wrapText="1"/>
    </xf>
    <xf numFmtId="0" fontId="3" fillId="0" borderId="4" xfId="0" applyFont="1" applyFill="1" applyBorder="1" applyAlignment="1">
      <alignment horizontal="left" vertical="top" wrapText="1"/>
    </xf>
    <xf numFmtId="0" fontId="16" fillId="0" borderId="2" xfId="0" applyFont="1" applyFill="1" applyBorder="1" applyAlignment="1">
      <alignment horizontal="justify" vertical="top" wrapText="1"/>
    </xf>
    <xf numFmtId="0" fontId="18" fillId="0" borderId="3" xfId="0" applyFont="1" applyFill="1" applyBorder="1" applyAlignment="1">
      <alignment horizontal="justify" vertical="top" wrapText="1"/>
    </xf>
    <xf numFmtId="0" fontId="18" fillId="0" borderId="4" xfId="0" applyFont="1" applyFill="1" applyBorder="1" applyAlignment="1">
      <alignment horizontal="justify" vertical="top" wrapText="1"/>
    </xf>
    <xf numFmtId="165" fontId="16" fillId="0" borderId="1" xfId="0" quotePrefix="1" applyNumberFormat="1" applyFont="1" applyFill="1" applyBorder="1" applyAlignment="1" applyProtection="1">
      <alignment horizontal="justify" vertical="top" wrapText="1"/>
      <protection locked="0"/>
    </xf>
    <xf numFmtId="165" fontId="16" fillId="0" borderId="1" xfId="0" applyNumberFormat="1" applyFont="1" applyFill="1" applyBorder="1" applyAlignment="1" applyProtection="1">
      <alignment horizontal="justify" vertical="top" wrapText="1"/>
      <protection locked="0"/>
    </xf>
    <xf numFmtId="165" fontId="16" fillId="0" borderId="2" xfId="0" applyNumberFormat="1" applyFont="1" applyFill="1" applyBorder="1" applyAlignment="1" applyProtection="1">
      <alignment horizontal="justify" vertical="top" wrapText="1"/>
      <protection locked="0"/>
    </xf>
    <xf numFmtId="0" fontId="3" fillId="0" borderId="3" xfId="0" applyFont="1" applyFill="1" applyBorder="1" applyAlignment="1" applyProtection="1">
      <alignment horizontal="justify" vertical="top" wrapText="1"/>
      <protection locked="0"/>
    </xf>
    <xf numFmtId="0" fontId="3" fillId="0" borderId="4" xfId="0" applyFont="1" applyFill="1" applyBorder="1" applyAlignment="1" applyProtection="1">
      <alignment horizontal="justify" vertical="top" wrapText="1"/>
      <protection locked="0"/>
    </xf>
  </cellXfs>
  <cellStyles count="51">
    <cellStyle name="Обычный" xfId="0" builtinId="0"/>
    <cellStyle name="Обычный 10" xfId="4"/>
    <cellStyle name="Обычный 11" xfId="7"/>
    <cellStyle name="Обычный 12" xfId="8"/>
    <cellStyle name="Обычный 13" xfId="9"/>
    <cellStyle name="Обычный 14" xfId="10"/>
    <cellStyle name="Обычный 15" xfId="11"/>
    <cellStyle name="Обычный 16" xfId="2"/>
    <cellStyle name="Обычный 17" xfId="12"/>
    <cellStyle name="Обычный 17 2" xfId="13"/>
    <cellStyle name="Обычный 17 2 2" xfId="14"/>
    <cellStyle name="Обычный 17 3" xfId="3"/>
    <cellStyle name="Обычный 2" xfId="6"/>
    <cellStyle name="Обычный 2 2" xfId="1"/>
    <cellStyle name="Обычный 2 2 2" xfId="15"/>
    <cellStyle name="Обычный 2 2 2 2" xfId="5"/>
    <cellStyle name="Обычный 2 2 2 2 2" xfId="16"/>
    <cellStyle name="Обычный 2 2 2 3" xfId="17"/>
    <cellStyle name="Обычный 2 2 3" xfId="18"/>
    <cellStyle name="Обычный 2 3" xfId="19"/>
    <cellStyle name="Обычный 2 3 2" xfId="20"/>
    <cellStyle name="Обычный 2 3 2 2" xfId="21"/>
    <cellStyle name="Обычный 2 3 3" xfId="22"/>
    <cellStyle name="Обычный 3" xfId="23"/>
    <cellStyle name="Обычный 3 2" xfId="24"/>
    <cellStyle name="Обычный 3 3" xfId="25"/>
    <cellStyle name="Обычный 3 4" xfId="26"/>
    <cellStyle name="Обычный 4" xfId="27"/>
    <cellStyle name="Обычный 5" xfId="28"/>
    <cellStyle name="Обычный 6" xfId="29"/>
    <cellStyle name="Обычный 7" xfId="30"/>
    <cellStyle name="Обычный 8" xfId="31"/>
    <cellStyle name="Обычный 8 2" xfId="32"/>
    <cellStyle name="Обычный 8 2 2" xfId="33"/>
    <cellStyle name="Обычный 8 3" xfId="34"/>
    <cellStyle name="Обычный 9" xfId="35"/>
    <cellStyle name="Процентный 2" xfId="36"/>
    <cellStyle name="Стиль 1" xfId="37"/>
    <cellStyle name="Финансовый 10" xfId="38"/>
    <cellStyle name="Финансовый 11" xfId="39"/>
    <cellStyle name="Финансовый 12" xfId="40"/>
    <cellStyle name="Финансовый 2" xfId="41"/>
    <cellStyle name="Финансовый 2 2" xfId="42"/>
    <cellStyle name="Финансовый 3" xfId="43"/>
    <cellStyle name="Финансовый 3 2" xfId="44"/>
    <cellStyle name="Финансовый 4" xfId="45"/>
    <cellStyle name="Финансовый 5" xfId="46"/>
    <cellStyle name="Финансовый 6" xfId="47"/>
    <cellStyle name="Финансовый 7" xfId="48"/>
    <cellStyle name="Финансовый 8" xfId="49"/>
    <cellStyle name="Финансовый 9" xfId="50"/>
  </cellStyles>
  <dxfs count="0"/>
  <tableStyles count="0" defaultTableStyle="TableStyleMedium9" defaultPivotStyle="PivotStyleLight16"/>
  <colors>
    <mruColors>
      <color rgb="FF99FF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outlinePr showOutlineSymbols="0"/>
    <pageSetUpPr fitToPage="1"/>
  </sheetPr>
  <dimension ref="A1:K345"/>
  <sheetViews>
    <sheetView showZeros="0" tabSelected="1" showOutlineSymbols="0" view="pageBreakPreview" zoomScale="50" zoomScaleNormal="55" zoomScaleSheetLayoutView="50" zoomScalePageLayoutView="75" workbookViewId="0">
      <selection sqref="A1:H1"/>
    </sheetView>
  </sheetViews>
  <sheetFormatPr defaultColWidth="9" defaultRowHeight="26.25" outlineLevelCol="2" x14ac:dyDescent="0.25"/>
  <cols>
    <col min="1" max="1" width="9.625" style="57" customWidth="1"/>
    <col min="2" max="2" width="126.75" style="56" customWidth="1"/>
    <col min="3" max="3" width="22.5" style="54" customWidth="1"/>
    <col min="4" max="4" width="25.25" style="54" customWidth="1" outlineLevel="2"/>
    <col min="5" max="5" width="22.625" style="55" customWidth="1" outlineLevel="2"/>
    <col min="6" max="6" width="23" style="55" customWidth="1" outlineLevel="2"/>
    <col min="7" max="7" width="24.875" style="55" customWidth="1" outlineLevel="2"/>
    <col min="8" max="8" width="139.875" style="56" customWidth="1"/>
    <col min="9" max="9" width="19.875" style="37" customWidth="1"/>
    <col min="10" max="10" width="12" style="37" customWidth="1"/>
    <col min="11" max="14" width="9" style="37" customWidth="1"/>
    <col min="15" max="15" width="67.75" style="37" customWidth="1"/>
    <col min="16" max="59" width="9" style="37" customWidth="1"/>
    <col min="60" max="16384" width="9" style="37"/>
  </cols>
  <sheetData>
    <row r="1" spans="1:11" s="7" customFormat="1" ht="68.25" customHeight="1" x14ac:dyDescent="0.25">
      <c r="A1" s="130" t="s">
        <v>21</v>
      </c>
      <c r="B1" s="131"/>
      <c r="C1" s="131"/>
      <c r="D1" s="131"/>
      <c r="E1" s="131"/>
      <c r="F1" s="131"/>
      <c r="G1" s="131"/>
      <c r="H1" s="131"/>
    </row>
    <row r="2" spans="1:11" s="23" customFormat="1" x14ac:dyDescent="0.25">
      <c r="A2" s="11"/>
      <c r="B2" s="20"/>
      <c r="C2" s="21"/>
      <c r="D2" s="21"/>
      <c r="E2" s="22"/>
      <c r="F2" s="22"/>
      <c r="G2" s="5"/>
      <c r="H2" s="6" t="s">
        <v>0</v>
      </c>
    </row>
    <row r="3" spans="1:11" s="36" customFormat="1" ht="93" x14ac:dyDescent="0.25">
      <c r="A3" s="19" t="s">
        <v>1</v>
      </c>
      <c r="B3" s="12" t="s">
        <v>2</v>
      </c>
      <c r="C3" s="2" t="s">
        <v>3</v>
      </c>
      <c r="D3" s="2" t="s">
        <v>5</v>
      </c>
      <c r="E3" s="1" t="s">
        <v>15</v>
      </c>
      <c r="F3" s="1" t="s">
        <v>18</v>
      </c>
      <c r="G3" s="13" t="s">
        <v>19</v>
      </c>
      <c r="H3" s="12" t="s">
        <v>4</v>
      </c>
    </row>
    <row r="4" spans="1:11" s="24" customFormat="1" x14ac:dyDescent="0.25">
      <c r="A4" s="3">
        <v>1</v>
      </c>
      <c r="B4" s="3">
        <v>2</v>
      </c>
      <c r="C4" s="4">
        <v>3</v>
      </c>
      <c r="D4" s="4">
        <v>4</v>
      </c>
      <c r="E4" s="4">
        <v>5</v>
      </c>
      <c r="F4" s="4">
        <v>6</v>
      </c>
      <c r="G4" s="4">
        <v>7</v>
      </c>
      <c r="H4" s="4">
        <v>8</v>
      </c>
    </row>
    <row r="5" spans="1:11" s="41" customFormat="1" ht="40.5" x14ac:dyDescent="0.25">
      <c r="A5" s="141"/>
      <c r="B5" s="16" t="s">
        <v>6</v>
      </c>
      <c r="C5" s="14">
        <f>SUM(C6:C10)</f>
        <v>29664568.989999998</v>
      </c>
      <c r="D5" s="14">
        <f>SUM(D6:D10)</f>
        <v>10835611.449999999</v>
      </c>
      <c r="E5" s="15">
        <f>IFERROR(D5/C5," ")</f>
        <v>0.36530000000000001</v>
      </c>
      <c r="F5" s="14">
        <f>SUM(F6:F10)</f>
        <v>28196636.32</v>
      </c>
      <c r="G5" s="14">
        <f>C5-F5</f>
        <v>1467932.67</v>
      </c>
      <c r="H5" s="133"/>
      <c r="I5" s="40"/>
      <c r="K5" s="40"/>
    </row>
    <row r="6" spans="1:11" s="38" customFormat="1" x14ac:dyDescent="0.25">
      <c r="A6" s="141"/>
      <c r="B6" s="99" t="s">
        <v>7</v>
      </c>
      <c r="C6" s="14">
        <f>C22+C29+C35+C42+C48+C54+C60+C66+C73+C79+C85+C91+C97+C103+C114+C12+C122</f>
        <v>988600.17</v>
      </c>
      <c r="D6" s="14">
        <f>D22+D29+D35+D42+D48+D54+D60+D66+D73+D79+D85+D91+D97+D103+D114+D12+D122</f>
        <v>364100.57</v>
      </c>
      <c r="E6" s="15">
        <f t="shared" ref="E6:E71" si="0">IFERROR(D6/C6," ")</f>
        <v>0.36830000000000002</v>
      </c>
      <c r="F6" s="14">
        <f>F22+F29+F35+F42+F48+F54+F60+F66+F73+F79+F85+F91+F97+F103+F114+F12+F122</f>
        <v>849778.38</v>
      </c>
      <c r="G6" s="14">
        <f t="shared" ref="G6:G8" si="1">C6-F6</f>
        <v>138821.79</v>
      </c>
      <c r="H6" s="133"/>
      <c r="I6" s="40"/>
      <c r="J6" s="41"/>
      <c r="K6" s="40"/>
    </row>
    <row r="7" spans="1:11" s="38" customFormat="1" x14ac:dyDescent="0.25">
      <c r="A7" s="141"/>
      <c r="B7" s="63" t="s">
        <v>8</v>
      </c>
      <c r="C7" s="14">
        <f>C23+C30+C36+C43+C49+C55+C61+C67+C74+C80+C86+C92+C98+C104+C115+C13+C123</f>
        <v>27398642.870000001</v>
      </c>
      <c r="D7" s="14">
        <f>D23+D30+D36+D43+D49+D55+D61+D67+D74+D80+D86+D92+D98+D104+D115+D13+D123</f>
        <v>10207061.529999999</v>
      </c>
      <c r="E7" s="15">
        <f>IFERROR(D7/C7," ")</f>
        <v>0.3725</v>
      </c>
      <c r="F7" s="14">
        <f>F23+F30+F36+F43+F49+F55+F61+F67+F74+F80+F86+F92+F98+F104+F115+F13+F123</f>
        <v>26211176.530000001</v>
      </c>
      <c r="G7" s="14">
        <f t="shared" si="1"/>
        <v>1187466.3400000001</v>
      </c>
      <c r="H7" s="133"/>
      <c r="I7" s="40"/>
      <c r="J7" s="41"/>
      <c r="K7" s="40"/>
    </row>
    <row r="8" spans="1:11" s="38" customFormat="1" x14ac:dyDescent="0.25">
      <c r="A8" s="141"/>
      <c r="B8" s="99" t="s">
        <v>9</v>
      </c>
      <c r="C8" s="14">
        <f>C24+C31+C37+C44+C50+C56+C62+C68+C75+C81+C87+C93+C99+C105+C118+C14+C124</f>
        <v>1277325.95</v>
      </c>
      <c r="D8" s="14">
        <f>D24+D31+D37+D44+D50+D56+D62+D68+D75+D81+D87+D93+D99+D105+D118+D14+D124</f>
        <v>264449.34999999998</v>
      </c>
      <c r="E8" s="15">
        <f t="shared" si="0"/>
        <v>0.20699999999999999</v>
      </c>
      <c r="F8" s="14">
        <f>F24+F31+F37+F44+F50+F56+F62+F68+F75+F81+F87+F93+F99+F105+F118+F14+F124</f>
        <v>1135681.4099999999</v>
      </c>
      <c r="G8" s="14">
        <f t="shared" si="1"/>
        <v>141644.54</v>
      </c>
      <c r="H8" s="133"/>
      <c r="I8" s="40"/>
      <c r="J8" s="42"/>
      <c r="K8" s="40"/>
    </row>
    <row r="9" spans="1:11" s="38" customFormat="1" x14ac:dyDescent="0.25">
      <c r="A9" s="141"/>
      <c r="B9" s="99" t="s">
        <v>10</v>
      </c>
      <c r="C9" s="14">
        <f>C25+C32+C38+C45+C51+C57+C63+C69+C76+C82+C88+C94+C100+C106+C119+C15+C125</f>
        <v>0</v>
      </c>
      <c r="D9" s="14">
        <f>D25+D32+D38+D45+D51+D57+D63+D69+D76+D82+D88+D94+D100+D106+D119+D15</f>
        <v>0</v>
      </c>
      <c r="E9" s="15" t="str">
        <f t="shared" si="0"/>
        <v xml:space="preserve"> </v>
      </c>
      <c r="F9" s="26" t="str">
        <f t="shared" ref="F9:F36" si="2">IF(C9&gt;0,C9," ")</f>
        <v xml:space="preserve"> </v>
      </c>
      <c r="G9" s="14" t="str">
        <f t="shared" ref="G9:G16" si="3">IF(C9&gt;0,C9-F9," ")</f>
        <v xml:space="preserve"> </v>
      </c>
      <c r="H9" s="133"/>
      <c r="I9" s="40"/>
      <c r="J9" s="41"/>
      <c r="K9" s="40"/>
    </row>
    <row r="10" spans="1:11" s="38" customFormat="1" x14ac:dyDescent="0.25">
      <c r="A10" s="141"/>
      <c r="B10" s="99" t="s">
        <v>11</v>
      </c>
      <c r="C10" s="14">
        <f>C26+C33+C39+C46+C52+C58+C64+C70+C77+C83+C89+C95+C101+C107+C120+C16+C126</f>
        <v>0</v>
      </c>
      <c r="D10" s="14">
        <f>D26+D33+D39+D46+D52+D58+D64+D70+D77+D83+D89+D95+D101+D107+D120+D16</f>
        <v>0</v>
      </c>
      <c r="E10" s="15" t="str">
        <f t="shared" si="0"/>
        <v xml:space="preserve"> </v>
      </c>
      <c r="F10" s="26" t="str">
        <f t="shared" si="2"/>
        <v xml:space="preserve"> </v>
      </c>
      <c r="G10" s="14" t="str">
        <f t="shared" si="3"/>
        <v xml:space="preserve"> </v>
      </c>
      <c r="H10" s="133"/>
      <c r="I10" s="40"/>
      <c r="J10" s="41"/>
      <c r="K10" s="40"/>
    </row>
    <row r="11" spans="1:11" s="38" customFormat="1" ht="75.75" customHeight="1" x14ac:dyDescent="0.25">
      <c r="A11" s="17">
        <v>1</v>
      </c>
      <c r="B11" s="75" t="s">
        <v>28</v>
      </c>
      <c r="C11" s="33">
        <f>C12+C13+C14+C15</f>
        <v>6360.7</v>
      </c>
      <c r="D11" s="33">
        <f>SUM(D12:D16)</f>
        <v>0</v>
      </c>
      <c r="E11" s="32">
        <f t="shared" si="0"/>
        <v>0</v>
      </c>
      <c r="F11" s="33">
        <f t="shared" si="2"/>
        <v>6360.7</v>
      </c>
      <c r="G11" s="33">
        <f t="shared" si="3"/>
        <v>0</v>
      </c>
      <c r="H11" s="138" t="s">
        <v>39</v>
      </c>
      <c r="I11" s="40"/>
    </row>
    <row r="12" spans="1:11" s="38" customFormat="1" x14ac:dyDescent="0.25">
      <c r="A12" s="78"/>
      <c r="B12" s="63" t="s">
        <v>7</v>
      </c>
      <c r="C12" s="79"/>
      <c r="D12" s="77"/>
      <c r="E12" s="65" t="str">
        <f t="shared" si="0"/>
        <v xml:space="preserve"> </v>
      </c>
      <c r="F12" s="64"/>
      <c r="G12" s="64" t="str">
        <f t="shared" si="3"/>
        <v xml:space="preserve"> </v>
      </c>
      <c r="H12" s="139"/>
      <c r="I12" s="40"/>
    </row>
    <row r="13" spans="1:11" s="38" customFormat="1" x14ac:dyDescent="0.25">
      <c r="A13" s="78"/>
      <c r="B13" s="63" t="s">
        <v>8</v>
      </c>
      <c r="C13" s="64">
        <v>6360.7</v>
      </c>
      <c r="D13" s="77">
        <v>0</v>
      </c>
      <c r="E13" s="80">
        <f t="shared" si="0"/>
        <v>0</v>
      </c>
      <c r="F13" s="64">
        <f t="shared" si="2"/>
        <v>6360.7</v>
      </c>
      <c r="G13" s="64">
        <f t="shared" si="3"/>
        <v>0</v>
      </c>
      <c r="H13" s="139"/>
      <c r="I13" s="40"/>
    </row>
    <row r="14" spans="1:11" s="38" customFormat="1" x14ac:dyDescent="0.25">
      <c r="A14" s="78"/>
      <c r="B14" s="63" t="s">
        <v>9</v>
      </c>
      <c r="C14" s="64"/>
      <c r="D14" s="64"/>
      <c r="E14" s="66" t="str">
        <f t="shared" si="0"/>
        <v xml:space="preserve"> </v>
      </c>
      <c r="F14" s="64">
        <f>C14</f>
        <v>0</v>
      </c>
      <c r="G14" s="64" t="str">
        <f t="shared" si="3"/>
        <v xml:space="preserve"> </v>
      </c>
      <c r="H14" s="139"/>
      <c r="I14" s="40"/>
    </row>
    <row r="15" spans="1:11" s="38" customFormat="1" ht="39.75" customHeight="1" x14ac:dyDescent="0.25">
      <c r="A15" s="78"/>
      <c r="B15" s="63" t="s">
        <v>10</v>
      </c>
      <c r="C15" s="81"/>
      <c r="D15" s="82"/>
      <c r="E15" s="83" t="str">
        <f t="shared" si="0"/>
        <v xml:space="preserve"> </v>
      </c>
      <c r="F15" s="64" t="str">
        <f t="shared" si="2"/>
        <v xml:space="preserve"> </v>
      </c>
      <c r="G15" s="64" t="str">
        <f t="shared" si="3"/>
        <v xml:space="preserve"> </v>
      </c>
      <c r="H15" s="139"/>
      <c r="I15" s="40"/>
    </row>
    <row r="16" spans="1:11" s="38" customFormat="1" ht="36" customHeight="1" x14ac:dyDescent="0.25">
      <c r="A16" s="78"/>
      <c r="B16" s="63" t="s">
        <v>11</v>
      </c>
      <c r="C16" s="81"/>
      <c r="D16" s="81"/>
      <c r="E16" s="83" t="str">
        <f t="shared" si="0"/>
        <v xml:space="preserve"> </v>
      </c>
      <c r="F16" s="64" t="str">
        <f t="shared" si="2"/>
        <v xml:space="preserve"> </v>
      </c>
      <c r="G16" s="64" t="str">
        <f t="shared" si="3"/>
        <v xml:space="preserve"> </v>
      </c>
      <c r="H16" s="140"/>
      <c r="I16" s="40"/>
    </row>
    <row r="17" spans="1:11" ht="173.25" customHeight="1" x14ac:dyDescent="0.25">
      <c r="A17" s="142">
        <v>2</v>
      </c>
      <c r="B17" s="145" t="s">
        <v>44</v>
      </c>
      <c r="C17" s="113">
        <f>C22+C23+C24+C25+C26</f>
        <v>21083072.129999999</v>
      </c>
      <c r="D17" s="113">
        <f>D22+D23+D24+D25</f>
        <v>9896992.2100000009</v>
      </c>
      <c r="E17" s="110">
        <f t="shared" si="0"/>
        <v>0.46939999999999998</v>
      </c>
      <c r="F17" s="71">
        <f t="shared" si="2"/>
        <v>21083072.129999999</v>
      </c>
      <c r="G17" s="113">
        <f>IF(C11&gt;0,C11-F11," ")</f>
        <v>0</v>
      </c>
      <c r="H17" s="134" t="s">
        <v>48</v>
      </c>
      <c r="I17" s="40"/>
      <c r="J17" s="41"/>
      <c r="K17" s="40"/>
    </row>
    <row r="18" spans="1:11" ht="173.25" customHeight="1" x14ac:dyDescent="0.25">
      <c r="A18" s="127"/>
      <c r="B18" s="146"/>
      <c r="C18" s="114"/>
      <c r="D18" s="114"/>
      <c r="E18" s="111" t="str">
        <f t="shared" si="0"/>
        <v xml:space="preserve"> </v>
      </c>
      <c r="F18" s="98" t="str">
        <f t="shared" si="2"/>
        <v xml:space="preserve"> </v>
      </c>
      <c r="G18" s="114">
        <f t="shared" ref="G18:G21" si="4">C18-D18</f>
        <v>0</v>
      </c>
      <c r="H18" s="135"/>
      <c r="I18" s="40"/>
      <c r="J18" s="41"/>
      <c r="K18" s="40"/>
    </row>
    <row r="19" spans="1:11" ht="173.25" customHeight="1" x14ac:dyDescent="0.25">
      <c r="A19" s="127"/>
      <c r="B19" s="146"/>
      <c r="C19" s="114"/>
      <c r="D19" s="114"/>
      <c r="E19" s="111" t="str">
        <f t="shared" si="0"/>
        <v xml:space="preserve"> </v>
      </c>
      <c r="F19" s="98" t="str">
        <f t="shared" si="2"/>
        <v xml:space="preserve"> </v>
      </c>
      <c r="G19" s="114">
        <f t="shared" si="4"/>
        <v>0</v>
      </c>
      <c r="H19" s="135"/>
      <c r="I19" s="40"/>
      <c r="J19" s="41"/>
      <c r="K19" s="40"/>
    </row>
    <row r="20" spans="1:11" ht="173.25" customHeight="1" x14ac:dyDescent="0.25">
      <c r="A20" s="97"/>
      <c r="B20" s="146"/>
      <c r="C20" s="114"/>
      <c r="D20" s="114"/>
      <c r="E20" s="111" t="str">
        <f t="shared" si="0"/>
        <v xml:space="preserve"> </v>
      </c>
      <c r="F20" s="98" t="str">
        <f t="shared" si="2"/>
        <v xml:space="preserve"> </v>
      </c>
      <c r="G20" s="114">
        <f t="shared" si="4"/>
        <v>0</v>
      </c>
      <c r="H20" s="135"/>
      <c r="I20" s="40"/>
      <c r="J20" s="41"/>
      <c r="K20" s="40"/>
    </row>
    <row r="21" spans="1:11" ht="206.25" customHeight="1" x14ac:dyDescent="0.25">
      <c r="A21" s="97"/>
      <c r="B21" s="147"/>
      <c r="C21" s="115"/>
      <c r="D21" s="115"/>
      <c r="E21" s="112" t="str">
        <f t="shared" si="0"/>
        <v xml:space="preserve"> </v>
      </c>
      <c r="F21" s="73" t="str">
        <f t="shared" si="2"/>
        <v xml:space="preserve"> </v>
      </c>
      <c r="G21" s="115">
        <f t="shared" si="4"/>
        <v>0</v>
      </c>
      <c r="H21" s="135"/>
      <c r="I21" s="40"/>
      <c r="J21" s="41"/>
      <c r="K21" s="40"/>
    </row>
    <row r="22" spans="1:11" x14ac:dyDescent="0.25">
      <c r="A22" s="25"/>
      <c r="B22" s="58" t="s">
        <v>7</v>
      </c>
      <c r="C22" s="77">
        <v>581165.1</v>
      </c>
      <c r="D22" s="64">
        <v>311940.43</v>
      </c>
      <c r="E22" s="66">
        <f t="shared" si="0"/>
        <v>0.53680000000000005</v>
      </c>
      <c r="F22" s="64">
        <f>C22</f>
        <v>581165.1</v>
      </c>
      <c r="G22" s="64">
        <f t="shared" ref="G22:G27" si="5">IF(C22&gt;0,C22-F22," ")</f>
        <v>0</v>
      </c>
      <c r="H22" s="135"/>
      <c r="I22" s="40"/>
      <c r="J22" s="41"/>
      <c r="K22" s="40"/>
    </row>
    <row r="23" spans="1:11" x14ac:dyDescent="0.25">
      <c r="A23" s="25"/>
      <c r="B23" s="63" t="s">
        <v>8</v>
      </c>
      <c r="C23" s="64">
        <v>20328122.899999999</v>
      </c>
      <c r="D23" s="64">
        <v>9519321.7799999993</v>
      </c>
      <c r="E23" s="66">
        <f>IFERROR(D23/C23," ")</f>
        <v>0.46829999999999999</v>
      </c>
      <c r="F23" s="64">
        <f>20276769.03+2001.07+49352.8</f>
        <v>20328122.899999999</v>
      </c>
      <c r="G23" s="64">
        <f t="shared" si="5"/>
        <v>0</v>
      </c>
      <c r="H23" s="135"/>
      <c r="I23" s="40"/>
      <c r="J23" s="41"/>
      <c r="K23" s="40"/>
    </row>
    <row r="24" spans="1:11" x14ac:dyDescent="0.25">
      <c r="A24" s="25" t="s">
        <v>12</v>
      </c>
      <c r="B24" s="58" t="s">
        <v>9</v>
      </c>
      <c r="C24" s="64">
        <v>173784.13</v>
      </c>
      <c r="D24" s="64">
        <v>65730</v>
      </c>
      <c r="E24" s="66">
        <f t="shared" si="0"/>
        <v>0.37819999999999998</v>
      </c>
      <c r="F24" s="64">
        <f>166966.45+1334.04+5483.64</f>
        <v>173784.13</v>
      </c>
      <c r="G24" s="64">
        <f t="shared" si="5"/>
        <v>0</v>
      </c>
      <c r="H24" s="135"/>
      <c r="I24" s="40"/>
      <c r="J24" s="41"/>
      <c r="K24" s="40"/>
    </row>
    <row r="25" spans="1:11" x14ac:dyDescent="0.25">
      <c r="A25" s="25"/>
      <c r="B25" s="58" t="s">
        <v>10</v>
      </c>
      <c r="C25" s="64"/>
      <c r="D25" s="27"/>
      <c r="E25" s="28" t="str">
        <f t="shared" si="0"/>
        <v xml:space="preserve"> </v>
      </c>
      <c r="F25" s="26" t="str">
        <f t="shared" si="2"/>
        <v xml:space="preserve"> </v>
      </c>
      <c r="G25" s="27" t="str">
        <f t="shared" si="5"/>
        <v xml:space="preserve"> </v>
      </c>
      <c r="H25" s="135"/>
      <c r="I25" s="40"/>
      <c r="J25" s="41"/>
      <c r="K25" s="40"/>
    </row>
    <row r="26" spans="1:11" x14ac:dyDescent="0.25">
      <c r="A26" s="25"/>
      <c r="B26" s="58" t="s">
        <v>11</v>
      </c>
      <c r="C26" s="64"/>
      <c r="D26" s="27"/>
      <c r="E26" s="28" t="str">
        <f t="shared" si="0"/>
        <v xml:space="preserve"> </v>
      </c>
      <c r="F26" s="26" t="str">
        <f t="shared" si="2"/>
        <v xml:space="preserve"> </v>
      </c>
      <c r="G26" s="27" t="str">
        <f t="shared" si="5"/>
        <v xml:space="preserve"> </v>
      </c>
      <c r="H26" s="136"/>
      <c r="I26" s="40"/>
      <c r="J26" s="41"/>
      <c r="K26" s="40"/>
    </row>
    <row r="27" spans="1:11" ht="39.75" customHeight="1" x14ac:dyDescent="0.25">
      <c r="A27" s="142">
        <v>3</v>
      </c>
      <c r="B27" s="143" t="s">
        <v>25</v>
      </c>
      <c r="C27" s="132">
        <f t="shared" ref="C27" si="6">C29+C30+C31+C32+C33</f>
        <v>34074.1</v>
      </c>
      <c r="D27" s="113">
        <f>D29+D30+D31+D32+D33</f>
        <v>15045.68</v>
      </c>
      <c r="E27" s="70">
        <f t="shared" si="0"/>
        <v>0.44159999999999999</v>
      </c>
      <c r="F27" s="71">
        <f>IF(C27&gt;0,C27," ")</f>
        <v>34074.1</v>
      </c>
      <c r="G27" s="71">
        <f t="shared" si="5"/>
        <v>0</v>
      </c>
      <c r="H27" s="137" t="s">
        <v>23</v>
      </c>
      <c r="I27" s="40"/>
      <c r="J27" s="41"/>
      <c r="K27" s="40"/>
    </row>
    <row r="28" spans="1:11" ht="63.75" customHeight="1" x14ac:dyDescent="0.25">
      <c r="A28" s="127"/>
      <c r="B28" s="144"/>
      <c r="C28" s="132"/>
      <c r="D28" s="115"/>
      <c r="E28" s="72" t="str">
        <f t="shared" si="0"/>
        <v xml:space="preserve"> </v>
      </c>
      <c r="F28" s="73" t="str">
        <f>IF(C28&gt;0,C28," ")</f>
        <v xml:space="preserve"> </v>
      </c>
      <c r="G28" s="73"/>
      <c r="H28" s="137"/>
      <c r="I28" s="40"/>
      <c r="J28" s="41"/>
      <c r="K28" s="40"/>
    </row>
    <row r="29" spans="1:11" x14ac:dyDescent="0.25">
      <c r="A29" s="62"/>
      <c r="B29" s="63" t="s">
        <v>7</v>
      </c>
      <c r="C29" s="64"/>
      <c r="D29" s="64"/>
      <c r="E29" s="66" t="str">
        <f t="shared" si="0"/>
        <v xml:space="preserve"> </v>
      </c>
      <c r="F29" s="64">
        <f>C29</f>
        <v>0</v>
      </c>
      <c r="G29" s="64" t="str">
        <f t="shared" ref="G29:G39" si="7">IF(C29&gt;0,C29-F29," ")</f>
        <v xml:space="preserve"> </v>
      </c>
      <c r="H29" s="137"/>
      <c r="I29" s="40"/>
      <c r="J29" s="41"/>
      <c r="K29" s="40"/>
    </row>
    <row r="30" spans="1:11" x14ac:dyDescent="0.25">
      <c r="A30" s="62"/>
      <c r="B30" s="63" t="s">
        <v>8</v>
      </c>
      <c r="C30" s="64">
        <v>34074.1</v>
      </c>
      <c r="D30" s="64">
        <v>15045.68</v>
      </c>
      <c r="E30" s="66">
        <f>IFERROR(D30/C30," ")</f>
        <v>0.44159999999999999</v>
      </c>
      <c r="F30" s="64">
        <f t="shared" si="2"/>
        <v>34074.1</v>
      </c>
      <c r="G30" s="64">
        <f t="shared" si="7"/>
        <v>0</v>
      </c>
      <c r="H30" s="137"/>
      <c r="I30" s="40"/>
      <c r="J30" s="41"/>
      <c r="K30" s="40"/>
    </row>
    <row r="31" spans="1:11" x14ac:dyDescent="0.25">
      <c r="A31" s="62"/>
      <c r="B31" s="63" t="s">
        <v>9</v>
      </c>
      <c r="C31" s="64"/>
      <c r="D31" s="64"/>
      <c r="E31" s="66" t="str">
        <f t="shared" si="0"/>
        <v xml:space="preserve"> </v>
      </c>
      <c r="F31" s="64">
        <f>C31</f>
        <v>0</v>
      </c>
      <c r="G31" s="64" t="str">
        <f t="shared" si="7"/>
        <v xml:space="preserve"> </v>
      </c>
      <c r="H31" s="137"/>
      <c r="I31" s="40"/>
      <c r="J31" s="41"/>
      <c r="K31" s="40"/>
    </row>
    <row r="32" spans="1:11" x14ac:dyDescent="0.25">
      <c r="A32" s="62"/>
      <c r="B32" s="63" t="s">
        <v>10</v>
      </c>
      <c r="C32" s="64"/>
      <c r="D32" s="64"/>
      <c r="E32" s="66" t="str">
        <f t="shared" si="0"/>
        <v xml:space="preserve"> </v>
      </c>
      <c r="F32" s="64" t="str">
        <f t="shared" si="2"/>
        <v xml:space="preserve"> </v>
      </c>
      <c r="G32" s="64" t="str">
        <f t="shared" si="7"/>
        <v xml:space="preserve"> </v>
      </c>
      <c r="H32" s="137"/>
      <c r="I32" s="40"/>
      <c r="J32" s="41"/>
      <c r="K32" s="40"/>
    </row>
    <row r="33" spans="1:11" x14ac:dyDescent="0.25">
      <c r="A33" s="74"/>
      <c r="B33" s="63" t="s">
        <v>11</v>
      </c>
      <c r="C33" s="64"/>
      <c r="D33" s="64"/>
      <c r="E33" s="66" t="str">
        <f t="shared" si="0"/>
        <v xml:space="preserve"> </v>
      </c>
      <c r="F33" s="64" t="str">
        <f t="shared" si="2"/>
        <v xml:space="preserve"> </v>
      </c>
      <c r="G33" s="64" t="str">
        <f t="shared" si="7"/>
        <v xml:space="preserve"> </v>
      </c>
      <c r="H33" s="137"/>
      <c r="I33" s="40"/>
      <c r="J33" s="41"/>
      <c r="K33" s="40"/>
    </row>
    <row r="34" spans="1:11" ht="275.25" customHeight="1" x14ac:dyDescent="0.25">
      <c r="A34" s="60">
        <v>4</v>
      </c>
      <c r="B34" s="95" t="s">
        <v>37</v>
      </c>
      <c r="C34" s="33">
        <f>C35+C36+C37+C38+C39</f>
        <v>4424.93</v>
      </c>
      <c r="D34" s="33">
        <f>D35+D36+D37+D38+D39</f>
        <v>4340.93</v>
      </c>
      <c r="E34" s="32">
        <f t="shared" si="0"/>
        <v>0.98099999999999998</v>
      </c>
      <c r="F34" s="33">
        <f>C34</f>
        <v>4424.93</v>
      </c>
      <c r="G34" s="33">
        <f t="shared" si="7"/>
        <v>0</v>
      </c>
      <c r="H34" s="116" t="s">
        <v>49</v>
      </c>
      <c r="I34" s="40"/>
      <c r="J34" s="41"/>
      <c r="K34" s="40"/>
    </row>
    <row r="35" spans="1:11" ht="36.75" customHeight="1" x14ac:dyDescent="0.25">
      <c r="A35" s="35"/>
      <c r="B35" s="63" t="s">
        <v>7</v>
      </c>
      <c r="C35" s="64">
        <f>996.21-0.01</f>
        <v>996.2</v>
      </c>
      <c r="D35" s="64">
        <v>996.21</v>
      </c>
      <c r="E35" s="66">
        <f t="shared" si="0"/>
        <v>1</v>
      </c>
      <c r="F35" s="64">
        <f>C35</f>
        <v>996.2</v>
      </c>
      <c r="G35" s="64">
        <f t="shared" si="7"/>
        <v>0</v>
      </c>
      <c r="H35" s="116"/>
      <c r="I35" s="40"/>
      <c r="J35" s="41"/>
      <c r="K35" s="40"/>
    </row>
    <row r="36" spans="1:11" ht="36.75" customHeight="1" x14ac:dyDescent="0.25">
      <c r="A36" s="44"/>
      <c r="B36" s="63" t="s">
        <v>8</v>
      </c>
      <c r="C36" s="64">
        <f>2893.29+0.01</f>
        <v>2893.3</v>
      </c>
      <c r="D36" s="64">
        <v>2826.09</v>
      </c>
      <c r="E36" s="66">
        <f t="shared" si="0"/>
        <v>0.9768</v>
      </c>
      <c r="F36" s="64">
        <f t="shared" si="2"/>
        <v>2893.3</v>
      </c>
      <c r="G36" s="64">
        <f t="shared" si="7"/>
        <v>0</v>
      </c>
      <c r="H36" s="116"/>
      <c r="I36" s="40"/>
      <c r="J36" s="41"/>
      <c r="K36" s="40"/>
    </row>
    <row r="37" spans="1:11" ht="36.75" customHeight="1" x14ac:dyDescent="0.25">
      <c r="A37" s="44"/>
      <c r="B37" s="63" t="s">
        <v>9</v>
      </c>
      <c r="C37" s="64">
        <v>535.42999999999995</v>
      </c>
      <c r="D37" s="77">
        <v>518.63</v>
      </c>
      <c r="E37" s="66">
        <f>IFERROR(D37/C37," ")</f>
        <v>0.96860000000000002</v>
      </c>
      <c r="F37" s="64">
        <f>C37</f>
        <v>535.42999999999995</v>
      </c>
      <c r="G37" s="64">
        <f t="shared" si="7"/>
        <v>0</v>
      </c>
      <c r="H37" s="116"/>
      <c r="I37" s="40"/>
      <c r="J37" s="41"/>
      <c r="K37" s="40"/>
    </row>
    <row r="38" spans="1:11" ht="36.75" customHeight="1" x14ac:dyDescent="0.25">
      <c r="A38" s="44"/>
      <c r="B38" s="63" t="s">
        <v>10</v>
      </c>
      <c r="C38" s="64"/>
      <c r="D38" s="64"/>
      <c r="E38" s="66" t="str">
        <f t="shared" si="0"/>
        <v xml:space="preserve"> </v>
      </c>
      <c r="F38" s="64" t="str">
        <f t="shared" ref="F38:F67" si="8">IF(C38&gt;0,C38," ")</f>
        <v xml:space="preserve"> </v>
      </c>
      <c r="G38" s="64" t="str">
        <f t="shared" si="7"/>
        <v xml:space="preserve"> </v>
      </c>
      <c r="H38" s="116"/>
      <c r="I38" s="40"/>
      <c r="J38" s="41"/>
      <c r="K38" s="40"/>
    </row>
    <row r="39" spans="1:11" ht="36.75" customHeight="1" x14ac:dyDescent="0.25">
      <c r="A39" s="44"/>
      <c r="B39" s="63" t="s">
        <v>11</v>
      </c>
      <c r="C39" s="64"/>
      <c r="D39" s="64"/>
      <c r="E39" s="66" t="str">
        <f t="shared" si="0"/>
        <v xml:space="preserve"> </v>
      </c>
      <c r="F39" s="45" t="str">
        <f t="shared" si="8"/>
        <v xml:space="preserve"> </v>
      </c>
      <c r="G39" s="45" t="str">
        <f t="shared" si="7"/>
        <v xml:space="preserve"> </v>
      </c>
      <c r="H39" s="116"/>
      <c r="I39" s="40"/>
      <c r="J39" s="41"/>
      <c r="K39" s="40"/>
    </row>
    <row r="40" spans="1:11" s="41" customFormat="1" ht="75" customHeight="1" x14ac:dyDescent="0.25">
      <c r="A40" s="60">
        <v>5</v>
      </c>
      <c r="B40" s="148" t="s">
        <v>41</v>
      </c>
      <c r="C40" s="113">
        <f>C42+C43+C44+C45+C46</f>
        <v>140659.79</v>
      </c>
      <c r="D40" s="71">
        <f>D42+D43+D44+D45+D46</f>
        <v>45789.14</v>
      </c>
      <c r="E40" s="70">
        <f t="shared" si="0"/>
        <v>0.32550000000000001</v>
      </c>
      <c r="F40" s="71">
        <f>F42+F43+F44+F45+F46</f>
        <v>140659.79</v>
      </c>
      <c r="G40" s="71">
        <f>IF(C40&gt;0,C40-F40," ")</f>
        <v>0</v>
      </c>
      <c r="H40" s="117" t="s">
        <v>50</v>
      </c>
      <c r="I40" s="40"/>
      <c r="K40" s="40"/>
    </row>
    <row r="41" spans="1:11" s="41" customFormat="1" ht="75" customHeight="1" x14ac:dyDescent="0.25">
      <c r="A41" s="97"/>
      <c r="B41" s="149"/>
      <c r="C41" s="115"/>
      <c r="D41" s="73"/>
      <c r="E41" s="72" t="str">
        <f t="shared" si="0"/>
        <v xml:space="preserve"> </v>
      </c>
      <c r="F41" s="100"/>
      <c r="G41" s="73"/>
      <c r="H41" s="117"/>
      <c r="I41" s="40"/>
      <c r="K41" s="40"/>
    </row>
    <row r="42" spans="1:11" s="38" customFormat="1" ht="51" customHeight="1" x14ac:dyDescent="0.25">
      <c r="A42" s="44"/>
      <c r="B42" s="63" t="s">
        <v>7</v>
      </c>
      <c r="C42" s="64">
        <v>1407.87</v>
      </c>
      <c r="D42" s="64">
        <v>993.69</v>
      </c>
      <c r="E42" s="66">
        <f t="shared" si="0"/>
        <v>0.70579999999999998</v>
      </c>
      <c r="F42" s="64">
        <f>C42</f>
        <v>1407.87</v>
      </c>
      <c r="G42" s="67">
        <f t="shared" ref="G42:G70" si="9">IF(C42&gt;0,C42-F42," ")</f>
        <v>0</v>
      </c>
      <c r="H42" s="118"/>
      <c r="I42" s="40"/>
      <c r="J42" s="41"/>
      <c r="K42" s="40"/>
    </row>
    <row r="43" spans="1:11" s="38" customFormat="1" ht="51" customHeight="1" x14ac:dyDescent="0.25">
      <c r="A43" s="44"/>
      <c r="B43" s="63" t="s">
        <v>8</v>
      </c>
      <c r="C43" s="64">
        <v>132218.93</v>
      </c>
      <c r="D43" s="64">
        <v>42386.6</v>
      </c>
      <c r="E43" s="66">
        <f t="shared" si="0"/>
        <v>0.3206</v>
      </c>
      <c r="F43" s="67">
        <f t="shared" si="8"/>
        <v>132218.93</v>
      </c>
      <c r="G43" s="67">
        <f t="shared" si="9"/>
        <v>0</v>
      </c>
      <c r="H43" s="118"/>
      <c r="I43" s="40"/>
      <c r="J43" s="41"/>
      <c r="K43" s="40"/>
    </row>
    <row r="44" spans="1:11" s="38" customFormat="1" ht="51" customHeight="1" x14ac:dyDescent="0.25">
      <c r="A44" s="44"/>
      <c r="B44" s="63" t="s">
        <v>9</v>
      </c>
      <c r="C44" s="64">
        <v>7032.99</v>
      </c>
      <c r="D44" s="64">
        <v>2408.85</v>
      </c>
      <c r="E44" s="66">
        <f t="shared" si="0"/>
        <v>0.34250000000000003</v>
      </c>
      <c r="F44" s="64">
        <f>C44</f>
        <v>7032.99</v>
      </c>
      <c r="G44" s="67">
        <f t="shared" si="9"/>
        <v>0</v>
      </c>
      <c r="H44" s="118"/>
      <c r="I44" s="40"/>
      <c r="J44" s="41"/>
      <c r="K44" s="40"/>
    </row>
    <row r="45" spans="1:11" s="38" customFormat="1" ht="51" customHeight="1" x14ac:dyDescent="0.25">
      <c r="A45" s="44"/>
      <c r="B45" s="63" t="s">
        <v>10</v>
      </c>
      <c r="C45" s="64"/>
      <c r="D45" s="96"/>
      <c r="E45" s="66" t="str">
        <f t="shared" si="0"/>
        <v xml:space="preserve"> </v>
      </c>
      <c r="F45" s="64"/>
      <c r="G45" s="64" t="str">
        <f t="shared" si="9"/>
        <v xml:space="preserve"> </v>
      </c>
      <c r="H45" s="118"/>
      <c r="I45" s="40"/>
      <c r="J45" s="41"/>
      <c r="K45" s="40"/>
    </row>
    <row r="46" spans="1:11" s="38" customFormat="1" ht="159" customHeight="1" x14ac:dyDescent="0.25">
      <c r="A46" s="44"/>
      <c r="B46" s="63" t="s">
        <v>11</v>
      </c>
      <c r="C46" s="64"/>
      <c r="D46" s="64"/>
      <c r="E46" s="66" t="str">
        <f t="shared" si="0"/>
        <v xml:space="preserve"> </v>
      </c>
      <c r="F46" s="64"/>
      <c r="G46" s="64" t="str">
        <f t="shared" si="9"/>
        <v xml:space="preserve"> </v>
      </c>
      <c r="H46" s="118"/>
      <c r="I46" s="40"/>
      <c r="J46" s="41"/>
      <c r="K46" s="40"/>
    </row>
    <row r="47" spans="1:11" s="38" customFormat="1" ht="103.5" customHeight="1" x14ac:dyDescent="0.25">
      <c r="A47" s="60">
        <v>6</v>
      </c>
      <c r="B47" s="61" t="s">
        <v>24</v>
      </c>
      <c r="C47" s="33">
        <f t="shared" ref="C47" si="10">C48+C49+C50+C51</f>
        <v>24687.7</v>
      </c>
      <c r="D47" s="33">
        <f>D48+D49+D50+D51</f>
        <v>4980.12</v>
      </c>
      <c r="E47" s="32">
        <f t="shared" si="0"/>
        <v>0.20169999999999999</v>
      </c>
      <c r="F47" s="33">
        <f t="shared" si="8"/>
        <v>24687.7</v>
      </c>
      <c r="G47" s="33">
        <f t="shared" si="9"/>
        <v>0</v>
      </c>
      <c r="H47" s="119" t="s">
        <v>54</v>
      </c>
      <c r="I47" s="40"/>
      <c r="J47" s="41"/>
      <c r="K47" s="40"/>
    </row>
    <row r="48" spans="1:11" s="38" customFormat="1" ht="38.450000000000003" customHeight="1" x14ac:dyDescent="0.25">
      <c r="A48" s="62"/>
      <c r="B48" s="63" t="s">
        <v>7</v>
      </c>
      <c r="C48" s="64"/>
      <c r="D48" s="14"/>
      <c r="E48" s="65" t="str">
        <f t="shared" si="0"/>
        <v xml:space="preserve"> </v>
      </c>
      <c r="F48" s="64">
        <f>C48</f>
        <v>0</v>
      </c>
      <c r="G48" s="64" t="str">
        <f t="shared" si="9"/>
        <v xml:space="preserve"> </v>
      </c>
      <c r="H48" s="120"/>
      <c r="I48" s="40"/>
      <c r="J48" s="41"/>
      <c r="K48" s="40"/>
    </row>
    <row r="49" spans="1:11" s="38" customFormat="1" ht="38.450000000000003" customHeight="1" x14ac:dyDescent="0.25">
      <c r="A49" s="62"/>
      <c r="B49" s="63" t="s">
        <v>8</v>
      </c>
      <c r="C49" s="64">
        <v>24687.7</v>
      </c>
      <c r="D49" s="64">
        <v>4980.12</v>
      </c>
      <c r="E49" s="66">
        <f t="shared" si="0"/>
        <v>0.20169999999999999</v>
      </c>
      <c r="F49" s="67">
        <f t="shared" si="8"/>
        <v>24687.7</v>
      </c>
      <c r="G49" s="64">
        <f t="shared" si="9"/>
        <v>0</v>
      </c>
      <c r="H49" s="120"/>
      <c r="I49" s="40"/>
      <c r="J49" s="41"/>
      <c r="K49" s="40"/>
    </row>
    <row r="50" spans="1:11" s="38" customFormat="1" ht="38.450000000000003" customHeight="1" x14ac:dyDescent="0.25">
      <c r="A50" s="62"/>
      <c r="B50" s="63" t="s">
        <v>9</v>
      </c>
      <c r="C50" s="64"/>
      <c r="D50" s="14"/>
      <c r="E50" s="15" t="str">
        <f t="shared" si="0"/>
        <v xml:space="preserve"> </v>
      </c>
      <c r="F50" s="64">
        <f>C50</f>
        <v>0</v>
      </c>
      <c r="G50" s="27" t="str">
        <f t="shared" si="9"/>
        <v xml:space="preserve"> </v>
      </c>
      <c r="H50" s="120"/>
      <c r="I50" s="40"/>
      <c r="J50" s="41"/>
      <c r="K50" s="40"/>
    </row>
    <row r="51" spans="1:11" s="38" customFormat="1" ht="81.75" customHeight="1" x14ac:dyDescent="0.25">
      <c r="A51" s="62"/>
      <c r="B51" s="63" t="s">
        <v>10</v>
      </c>
      <c r="C51" s="14"/>
      <c r="D51" s="14"/>
      <c r="E51" s="15" t="str">
        <f t="shared" si="0"/>
        <v xml:space="preserve"> </v>
      </c>
      <c r="F51" s="27" t="str">
        <f t="shared" si="8"/>
        <v xml:space="preserve"> </v>
      </c>
      <c r="G51" s="27" t="str">
        <f t="shared" si="9"/>
        <v xml:space="preserve"> </v>
      </c>
      <c r="H51" s="120"/>
      <c r="I51" s="40"/>
      <c r="J51" s="41"/>
      <c r="K51" s="40"/>
    </row>
    <row r="52" spans="1:11" s="38" customFormat="1" ht="204.75" customHeight="1" x14ac:dyDescent="0.25">
      <c r="A52" s="62"/>
      <c r="B52" s="63" t="s">
        <v>11</v>
      </c>
      <c r="C52" s="64"/>
      <c r="D52" s="64"/>
      <c r="E52" s="66" t="str">
        <f t="shared" si="0"/>
        <v xml:space="preserve"> </v>
      </c>
      <c r="F52" s="27" t="str">
        <f t="shared" si="8"/>
        <v xml:space="preserve"> </v>
      </c>
      <c r="G52" s="27" t="str">
        <f t="shared" si="9"/>
        <v xml:space="preserve"> </v>
      </c>
      <c r="H52" s="121"/>
      <c r="I52" s="40"/>
      <c r="J52" s="41"/>
      <c r="K52" s="40"/>
    </row>
    <row r="53" spans="1:11" s="39" customFormat="1" ht="126.75" customHeight="1" x14ac:dyDescent="0.25">
      <c r="A53" s="60">
        <v>7</v>
      </c>
      <c r="B53" s="75" t="s">
        <v>26</v>
      </c>
      <c r="C53" s="33">
        <f>C54+C55+C56+C57+C58</f>
        <v>19901.400000000001</v>
      </c>
      <c r="D53" s="33">
        <f>D54+D55+D56+D57+D58</f>
        <v>4088.72</v>
      </c>
      <c r="E53" s="70">
        <f t="shared" si="0"/>
        <v>0.2054</v>
      </c>
      <c r="F53" s="33">
        <f t="shared" si="8"/>
        <v>19901.400000000001</v>
      </c>
      <c r="G53" s="33">
        <f t="shared" si="9"/>
        <v>0</v>
      </c>
      <c r="H53" s="109" t="s">
        <v>43</v>
      </c>
      <c r="I53" s="40"/>
      <c r="J53" s="41"/>
      <c r="K53" s="40"/>
    </row>
    <row r="54" spans="1:11" s="38" customFormat="1" x14ac:dyDescent="0.25">
      <c r="A54" s="62"/>
      <c r="B54" s="63" t="s">
        <v>7</v>
      </c>
      <c r="C54" s="64"/>
      <c r="D54" s="64"/>
      <c r="E54" s="76" t="str">
        <f t="shared" si="0"/>
        <v xml:space="preserve"> </v>
      </c>
      <c r="F54" s="64">
        <f>C54</f>
        <v>0</v>
      </c>
      <c r="G54" s="77" t="str">
        <f t="shared" si="9"/>
        <v xml:space="preserve"> </v>
      </c>
      <c r="H54" s="109"/>
      <c r="I54" s="40"/>
      <c r="J54" s="41"/>
      <c r="K54" s="40"/>
    </row>
    <row r="55" spans="1:11" s="38" customFormat="1" x14ac:dyDescent="0.25">
      <c r="A55" s="62"/>
      <c r="B55" s="63" t="s">
        <v>13</v>
      </c>
      <c r="C55" s="64">
        <v>19901.400000000001</v>
      </c>
      <c r="D55" s="64">
        <v>4088.72</v>
      </c>
      <c r="E55" s="66">
        <f t="shared" si="0"/>
        <v>0.2054</v>
      </c>
      <c r="F55" s="77">
        <f t="shared" si="8"/>
        <v>19901.400000000001</v>
      </c>
      <c r="G55" s="77">
        <f t="shared" si="9"/>
        <v>0</v>
      </c>
      <c r="H55" s="109"/>
      <c r="I55" s="40"/>
      <c r="J55" s="41"/>
      <c r="K55" s="40"/>
    </row>
    <row r="56" spans="1:11" s="38" customFormat="1" x14ac:dyDescent="0.25">
      <c r="A56" s="62"/>
      <c r="B56" s="63" t="s">
        <v>9</v>
      </c>
      <c r="C56" s="64"/>
      <c r="D56" s="64"/>
      <c r="E56" s="66" t="str">
        <f t="shared" si="0"/>
        <v xml:space="preserve"> </v>
      </c>
      <c r="F56" s="64">
        <f>C56</f>
        <v>0</v>
      </c>
      <c r="G56" s="77" t="str">
        <f t="shared" si="9"/>
        <v xml:space="preserve"> </v>
      </c>
      <c r="H56" s="109"/>
      <c r="I56" s="40"/>
      <c r="J56" s="41"/>
      <c r="K56" s="40"/>
    </row>
    <row r="57" spans="1:11" s="38" customFormat="1" x14ac:dyDescent="0.25">
      <c r="A57" s="62"/>
      <c r="B57" s="63" t="s">
        <v>10</v>
      </c>
      <c r="C57" s="64"/>
      <c r="D57" s="64"/>
      <c r="E57" s="66" t="str">
        <f t="shared" si="0"/>
        <v xml:space="preserve"> </v>
      </c>
      <c r="F57" s="77" t="str">
        <f t="shared" si="8"/>
        <v xml:space="preserve"> </v>
      </c>
      <c r="G57" s="77" t="str">
        <f t="shared" si="9"/>
        <v xml:space="preserve"> </v>
      </c>
      <c r="H57" s="109"/>
      <c r="I57" s="40"/>
      <c r="J57" s="41"/>
      <c r="K57" s="40"/>
    </row>
    <row r="58" spans="1:11" s="38" customFormat="1" x14ac:dyDescent="0.25">
      <c r="A58" s="62"/>
      <c r="B58" s="63" t="s">
        <v>11</v>
      </c>
      <c r="C58" s="64"/>
      <c r="D58" s="64"/>
      <c r="E58" s="66" t="str">
        <f t="shared" si="0"/>
        <v xml:space="preserve"> </v>
      </c>
      <c r="F58" s="77" t="str">
        <f t="shared" si="8"/>
        <v xml:space="preserve"> </v>
      </c>
      <c r="G58" s="77" t="str">
        <f t="shared" si="9"/>
        <v xml:space="preserve"> </v>
      </c>
      <c r="H58" s="109"/>
      <c r="I58" s="40"/>
      <c r="J58" s="41"/>
      <c r="K58" s="40"/>
    </row>
    <row r="59" spans="1:11" s="46" customFormat="1" ht="237" customHeight="1" x14ac:dyDescent="0.25">
      <c r="A59" s="60">
        <v>8</v>
      </c>
      <c r="B59" s="75" t="s">
        <v>29</v>
      </c>
      <c r="C59" s="33">
        <f t="shared" ref="C59:D59" si="11">SUM(C60:C64)</f>
        <v>116459.1</v>
      </c>
      <c r="D59" s="33">
        <f t="shared" si="11"/>
        <v>147.87</v>
      </c>
      <c r="E59" s="32">
        <f t="shared" si="0"/>
        <v>1.2999999999999999E-3</v>
      </c>
      <c r="F59" s="33">
        <f t="shared" si="8"/>
        <v>116459.1</v>
      </c>
      <c r="G59" s="33">
        <f t="shared" si="9"/>
        <v>0</v>
      </c>
      <c r="H59" s="109" t="s">
        <v>55</v>
      </c>
      <c r="I59" s="40"/>
      <c r="J59" s="41"/>
      <c r="K59" s="40"/>
    </row>
    <row r="60" spans="1:11" s="46" customFormat="1" x14ac:dyDescent="0.25">
      <c r="A60" s="62"/>
      <c r="B60" s="63" t="s">
        <v>7</v>
      </c>
      <c r="C60" s="64"/>
      <c r="D60" s="64"/>
      <c r="E60" s="66" t="str">
        <f t="shared" si="0"/>
        <v xml:space="preserve"> </v>
      </c>
      <c r="F60" s="64">
        <f>C60</f>
        <v>0</v>
      </c>
      <c r="G60" s="77" t="str">
        <f t="shared" si="9"/>
        <v xml:space="preserve"> </v>
      </c>
      <c r="H60" s="109"/>
      <c r="I60" s="40"/>
      <c r="J60" s="41"/>
      <c r="K60" s="40"/>
    </row>
    <row r="61" spans="1:11" s="46" customFormat="1" x14ac:dyDescent="0.25">
      <c r="A61" s="62"/>
      <c r="B61" s="63" t="s">
        <v>8</v>
      </c>
      <c r="C61" s="64">
        <v>69987.399999999994</v>
      </c>
      <c r="D61" s="64">
        <v>147.87</v>
      </c>
      <c r="E61" s="66">
        <f t="shared" si="0"/>
        <v>2.0999999999999999E-3</v>
      </c>
      <c r="F61" s="77">
        <f t="shared" si="8"/>
        <v>69987.399999999994</v>
      </c>
      <c r="G61" s="77">
        <f t="shared" si="9"/>
        <v>0</v>
      </c>
      <c r="H61" s="109"/>
      <c r="I61" s="40"/>
      <c r="J61" s="41"/>
      <c r="K61" s="40"/>
    </row>
    <row r="62" spans="1:11" s="46" customFormat="1" x14ac:dyDescent="0.25">
      <c r="A62" s="62"/>
      <c r="B62" s="63" t="s">
        <v>9</v>
      </c>
      <c r="C62" s="64">
        <v>46471.7</v>
      </c>
      <c r="D62" s="64">
        <v>0</v>
      </c>
      <c r="E62" s="66">
        <f t="shared" si="0"/>
        <v>0</v>
      </c>
      <c r="F62" s="64">
        <f>C62</f>
        <v>46471.7</v>
      </c>
      <c r="G62" s="77">
        <f t="shared" si="9"/>
        <v>0</v>
      </c>
      <c r="H62" s="109"/>
      <c r="I62" s="40"/>
      <c r="J62" s="41"/>
      <c r="K62" s="40"/>
    </row>
    <row r="63" spans="1:11" s="46" customFormat="1" x14ac:dyDescent="0.25">
      <c r="A63" s="62"/>
      <c r="B63" s="63" t="s">
        <v>10</v>
      </c>
      <c r="C63" s="64"/>
      <c r="D63" s="64"/>
      <c r="E63" s="66" t="str">
        <f t="shared" si="0"/>
        <v xml:space="preserve"> </v>
      </c>
      <c r="F63" s="77" t="str">
        <f t="shared" si="8"/>
        <v xml:space="preserve"> </v>
      </c>
      <c r="G63" s="77" t="str">
        <f t="shared" si="9"/>
        <v xml:space="preserve"> </v>
      </c>
      <c r="H63" s="109"/>
      <c r="I63" s="40"/>
      <c r="J63" s="41"/>
      <c r="K63" s="40"/>
    </row>
    <row r="64" spans="1:11" s="46" customFormat="1" x14ac:dyDescent="0.25">
      <c r="A64" s="62"/>
      <c r="B64" s="63" t="s">
        <v>11</v>
      </c>
      <c r="C64" s="64"/>
      <c r="D64" s="64"/>
      <c r="E64" s="66" t="str">
        <f t="shared" si="0"/>
        <v xml:space="preserve"> </v>
      </c>
      <c r="F64" s="77" t="str">
        <f t="shared" si="8"/>
        <v xml:space="preserve"> </v>
      </c>
      <c r="G64" s="43" t="str">
        <f t="shared" si="9"/>
        <v xml:space="preserve"> </v>
      </c>
      <c r="H64" s="109"/>
      <c r="I64" s="40"/>
      <c r="J64" s="41"/>
      <c r="K64" s="40"/>
    </row>
    <row r="65" spans="1:11" s="39" customFormat="1" ht="129.75" customHeight="1" x14ac:dyDescent="0.25">
      <c r="A65" s="60">
        <v>9</v>
      </c>
      <c r="B65" s="75" t="s">
        <v>27</v>
      </c>
      <c r="C65" s="33">
        <f>C67+C66+C68+C69+C70</f>
        <v>24533</v>
      </c>
      <c r="D65" s="33">
        <f>D67+D66+D68+D69+D70</f>
        <v>0</v>
      </c>
      <c r="E65" s="32">
        <f t="shared" si="0"/>
        <v>0</v>
      </c>
      <c r="F65" s="33">
        <f t="shared" si="8"/>
        <v>24533</v>
      </c>
      <c r="G65" s="33">
        <f t="shared" si="9"/>
        <v>0</v>
      </c>
      <c r="H65" s="102" t="s">
        <v>51</v>
      </c>
      <c r="I65" s="40"/>
      <c r="J65" s="41"/>
      <c r="K65" s="40"/>
    </row>
    <row r="66" spans="1:11" s="38" customFormat="1" x14ac:dyDescent="0.25">
      <c r="A66" s="62"/>
      <c r="B66" s="63" t="s">
        <v>7</v>
      </c>
      <c r="C66" s="64"/>
      <c r="D66" s="64"/>
      <c r="E66" s="66" t="str">
        <f t="shared" si="0"/>
        <v xml:space="preserve"> </v>
      </c>
      <c r="F66" s="64">
        <f>C66</f>
        <v>0</v>
      </c>
      <c r="G66" s="64" t="str">
        <f t="shared" si="9"/>
        <v xml:space="preserve"> </v>
      </c>
      <c r="H66" s="103"/>
      <c r="I66" s="40"/>
      <c r="J66" s="41"/>
      <c r="K66" s="40"/>
    </row>
    <row r="67" spans="1:11" s="38" customFormat="1" x14ac:dyDescent="0.25">
      <c r="A67" s="62"/>
      <c r="B67" s="63" t="s">
        <v>8</v>
      </c>
      <c r="C67" s="64">
        <v>22079.7</v>
      </c>
      <c r="D67" s="64">
        <v>0</v>
      </c>
      <c r="E67" s="66">
        <f t="shared" si="0"/>
        <v>0</v>
      </c>
      <c r="F67" s="64">
        <f t="shared" si="8"/>
        <v>22079.7</v>
      </c>
      <c r="G67" s="64">
        <f t="shared" si="9"/>
        <v>0</v>
      </c>
      <c r="H67" s="103"/>
      <c r="I67" s="40"/>
      <c r="J67" s="41"/>
      <c r="K67" s="40"/>
    </row>
    <row r="68" spans="1:11" s="38" customFormat="1" x14ac:dyDescent="0.25">
      <c r="A68" s="62"/>
      <c r="B68" s="63" t="s">
        <v>9</v>
      </c>
      <c r="C68" s="64">
        <v>2453.3000000000002</v>
      </c>
      <c r="D68" s="64">
        <v>0</v>
      </c>
      <c r="E68" s="66">
        <f t="shared" si="0"/>
        <v>0</v>
      </c>
      <c r="F68" s="64">
        <f>C68</f>
        <v>2453.3000000000002</v>
      </c>
      <c r="G68" s="64">
        <f t="shared" si="9"/>
        <v>0</v>
      </c>
      <c r="H68" s="103"/>
      <c r="I68" s="40"/>
      <c r="J68" s="41"/>
      <c r="K68" s="40"/>
    </row>
    <row r="69" spans="1:11" s="38" customFormat="1" x14ac:dyDescent="0.25">
      <c r="A69" s="62"/>
      <c r="B69" s="63" t="s">
        <v>10</v>
      </c>
      <c r="C69" s="64"/>
      <c r="D69" s="64"/>
      <c r="E69" s="66" t="str">
        <f t="shared" si="0"/>
        <v xml:space="preserve"> </v>
      </c>
      <c r="F69" s="64" t="str">
        <f t="shared" ref="F69:F100" si="12">IF(C69&gt;0,C69," ")</f>
        <v xml:space="preserve"> </v>
      </c>
      <c r="G69" s="64" t="str">
        <f t="shared" si="9"/>
        <v xml:space="preserve"> </v>
      </c>
      <c r="H69" s="103"/>
      <c r="I69" s="40"/>
      <c r="J69" s="41"/>
      <c r="K69" s="40"/>
    </row>
    <row r="70" spans="1:11" s="38" customFormat="1" x14ac:dyDescent="0.25">
      <c r="A70" s="74"/>
      <c r="B70" s="63" t="s">
        <v>11</v>
      </c>
      <c r="C70" s="64"/>
      <c r="D70" s="64"/>
      <c r="E70" s="66" t="str">
        <f t="shared" ref="E70:E120" si="13">IFERROR(D70/C70," ")</f>
        <v xml:space="preserve"> </v>
      </c>
      <c r="F70" s="64" t="str">
        <f t="shared" si="12"/>
        <v xml:space="preserve"> </v>
      </c>
      <c r="G70" s="64" t="str">
        <f t="shared" si="9"/>
        <v xml:space="preserve"> </v>
      </c>
      <c r="H70" s="104"/>
      <c r="I70" s="40"/>
      <c r="J70" s="41"/>
      <c r="K70" s="40"/>
    </row>
    <row r="71" spans="1:11" ht="87.75" customHeight="1" x14ac:dyDescent="0.25">
      <c r="A71" s="60">
        <v>10</v>
      </c>
      <c r="B71" s="145" t="s">
        <v>30</v>
      </c>
      <c r="C71" s="113">
        <f>SUM(C73:C77)</f>
        <v>2980714.42</v>
      </c>
      <c r="D71" s="113">
        <f>SUM(D73:D77)</f>
        <v>317628.40000000002</v>
      </c>
      <c r="E71" s="110">
        <f t="shared" si="0"/>
        <v>0.1066</v>
      </c>
      <c r="F71" s="113">
        <f>F73+F74+F75+F76+F77</f>
        <v>2959668.37</v>
      </c>
      <c r="G71" s="113">
        <f>G73+G74+G75</f>
        <v>21046.05</v>
      </c>
      <c r="H71" s="156" t="s">
        <v>47</v>
      </c>
      <c r="I71" s="40"/>
      <c r="J71" s="41"/>
      <c r="K71" s="40"/>
    </row>
    <row r="72" spans="1:11" ht="189.75" customHeight="1" x14ac:dyDescent="0.25">
      <c r="A72" s="84"/>
      <c r="B72" s="147"/>
      <c r="C72" s="115"/>
      <c r="D72" s="115"/>
      <c r="E72" s="112" t="str">
        <f t="shared" ref="E72" si="14">IFERROR(D72/C72," ")</f>
        <v xml:space="preserve"> </v>
      </c>
      <c r="F72" s="115"/>
      <c r="G72" s="115"/>
      <c r="H72" s="156"/>
      <c r="I72" s="40"/>
      <c r="J72" s="41"/>
      <c r="K72" s="40"/>
    </row>
    <row r="73" spans="1:11" ht="119.25" customHeight="1" x14ac:dyDescent="0.25">
      <c r="A73" s="62"/>
      <c r="B73" s="63" t="s">
        <v>7</v>
      </c>
      <c r="C73" s="64">
        <v>11162.4</v>
      </c>
      <c r="D73" s="64"/>
      <c r="E73" s="66">
        <f t="shared" si="13"/>
        <v>0</v>
      </c>
      <c r="F73" s="64">
        <f>C73</f>
        <v>11162.4</v>
      </c>
      <c r="G73" s="64">
        <f t="shared" ref="G73:G107" si="15">IF(C73&gt;0,C73-F73," ")</f>
        <v>0</v>
      </c>
      <c r="H73" s="157"/>
      <c r="I73" s="40"/>
      <c r="J73" s="41"/>
      <c r="K73" s="40"/>
    </row>
    <row r="74" spans="1:11" ht="119.25" customHeight="1" x14ac:dyDescent="0.25">
      <c r="A74" s="62"/>
      <c r="B74" s="63" t="s">
        <v>8</v>
      </c>
      <c r="C74" s="77">
        <v>2452453.12</v>
      </c>
      <c r="D74" s="64">
        <v>193483.46</v>
      </c>
      <c r="E74" s="66">
        <f t="shared" si="13"/>
        <v>7.8899999999999998E-2</v>
      </c>
      <c r="F74" s="64">
        <v>2433511.7200000002</v>
      </c>
      <c r="G74" s="64">
        <f t="shared" si="15"/>
        <v>18941.400000000001</v>
      </c>
      <c r="H74" s="157"/>
      <c r="I74" s="40"/>
      <c r="J74" s="41"/>
      <c r="K74" s="40"/>
    </row>
    <row r="75" spans="1:11" ht="370.5" customHeight="1" x14ac:dyDescent="0.25">
      <c r="A75" s="62"/>
      <c r="B75" s="63" t="s">
        <v>9</v>
      </c>
      <c r="C75" s="64">
        <v>517098.9</v>
      </c>
      <c r="D75" s="64">
        <f>124144.95-0.01</f>
        <v>124144.94</v>
      </c>
      <c r="E75" s="66">
        <f t="shared" si="13"/>
        <v>0.24010000000000001</v>
      </c>
      <c r="F75" s="64">
        <v>514994.25</v>
      </c>
      <c r="G75" s="64">
        <f t="shared" si="15"/>
        <v>2104.65</v>
      </c>
      <c r="H75" s="157"/>
      <c r="I75" s="40"/>
      <c r="J75" s="41"/>
      <c r="K75" s="40"/>
    </row>
    <row r="76" spans="1:11" ht="405.75" customHeight="1" x14ac:dyDescent="0.25">
      <c r="A76" s="62"/>
      <c r="B76" s="63" t="s">
        <v>10</v>
      </c>
      <c r="C76" s="27"/>
      <c r="D76" s="27"/>
      <c r="E76" s="28" t="str">
        <f t="shared" si="13"/>
        <v xml:space="preserve"> </v>
      </c>
      <c r="F76" s="27">
        <f>C76</f>
        <v>0</v>
      </c>
      <c r="G76" s="27" t="str">
        <f t="shared" si="15"/>
        <v xml:space="preserve"> </v>
      </c>
      <c r="H76" s="157"/>
      <c r="I76" s="40"/>
      <c r="J76" s="41"/>
      <c r="K76" s="40"/>
    </row>
    <row r="77" spans="1:11" ht="408.75" customHeight="1" x14ac:dyDescent="0.25">
      <c r="A77" s="44"/>
      <c r="B77" s="63" t="s">
        <v>11</v>
      </c>
      <c r="C77" s="27"/>
      <c r="D77" s="27"/>
      <c r="E77" s="28" t="str">
        <f t="shared" si="13"/>
        <v xml:space="preserve"> </v>
      </c>
      <c r="F77" s="27">
        <f>C77</f>
        <v>0</v>
      </c>
      <c r="G77" s="27" t="str">
        <f t="shared" si="15"/>
        <v xml:space="preserve"> </v>
      </c>
      <c r="H77" s="158"/>
      <c r="I77" s="40"/>
      <c r="J77" s="41"/>
      <c r="K77" s="40"/>
    </row>
    <row r="78" spans="1:11" ht="151.5" customHeight="1" x14ac:dyDescent="0.25">
      <c r="A78" s="60">
        <v>11</v>
      </c>
      <c r="B78" s="18" t="s">
        <v>33</v>
      </c>
      <c r="C78" s="33">
        <f>SUM(C79:C82)</f>
        <v>42239.9</v>
      </c>
      <c r="D78" s="33">
        <f>SUM(D79:D82)</f>
        <v>20344.43</v>
      </c>
      <c r="E78" s="32">
        <f t="shared" si="13"/>
        <v>0.48159999999999997</v>
      </c>
      <c r="F78" s="33">
        <f t="shared" si="12"/>
        <v>42239.9</v>
      </c>
      <c r="G78" s="33">
        <f t="shared" si="15"/>
        <v>0</v>
      </c>
      <c r="H78" s="134" t="s">
        <v>17</v>
      </c>
      <c r="I78" s="40"/>
      <c r="J78" s="41"/>
      <c r="K78" s="40"/>
    </row>
    <row r="79" spans="1:11" s="38" customFormat="1" x14ac:dyDescent="0.25">
      <c r="A79" s="62"/>
      <c r="B79" s="58" t="s">
        <v>7</v>
      </c>
      <c r="C79" s="64">
        <v>30415.1</v>
      </c>
      <c r="D79" s="64">
        <v>14407.69</v>
      </c>
      <c r="E79" s="66">
        <f t="shared" si="13"/>
        <v>0.47370000000000001</v>
      </c>
      <c r="F79" s="64">
        <f>C79</f>
        <v>30415.1</v>
      </c>
      <c r="G79" s="64">
        <f t="shared" si="15"/>
        <v>0</v>
      </c>
      <c r="H79" s="159"/>
      <c r="I79" s="40"/>
      <c r="J79" s="41"/>
      <c r="K79" s="40"/>
    </row>
    <row r="80" spans="1:11" s="38" customFormat="1" x14ac:dyDescent="0.25">
      <c r="A80" s="62"/>
      <c r="B80" s="63" t="s">
        <v>8</v>
      </c>
      <c r="C80" s="64">
        <v>11824.8</v>
      </c>
      <c r="D80" s="64">
        <v>5936.74</v>
      </c>
      <c r="E80" s="66">
        <f t="shared" si="13"/>
        <v>0.50209999999999999</v>
      </c>
      <c r="F80" s="64">
        <f t="shared" si="12"/>
        <v>11824.8</v>
      </c>
      <c r="G80" s="64">
        <f t="shared" si="15"/>
        <v>0</v>
      </c>
      <c r="H80" s="159"/>
      <c r="I80" s="40"/>
      <c r="J80" s="41"/>
      <c r="K80" s="40"/>
    </row>
    <row r="81" spans="1:11" s="38" customFormat="1" x14ac:dyDescent="0.25">
      <c r="A81" s="62"/>
      <c r="B81" s="58" t="s">
        <v>9</v>
      </c>
      <c r="C81" s="64"/>
      <c r="D81" s="64"/>
      <c r="E81" s="66" t="str">
        <f t="shared" si="13"/>
        <v xml:space="preserve"> </v>
      </c>
      <c r="F81" s="64">
        <f>C81</f>
        <v>0</v>
      </c>
      <c r="G81" s="64" t="str">
        <f t="shared" si="15"/>
        <v xml:space="preserve"> </v>
      </c>
      <c r="H81" s="159"/>
      <c r="I81" s="40"/>
      <c r="J81" s="41"/>
      <c r="K81" s="40"/>
    </row>
    <row r="82" spans="1:11" s="38" customFormat="1" x14ac:dyDescent="0.25">
      <c r="A82" s="62"/>
      <c r="B82" s="58" t="s">
        <v>10</v>
      </c>
      <c r="C82" s="64"/>
      <c r="D82" s="64"/>
      <c r="E82" s="66" t="str">
        <f t="shared" si="13"/>
        <v xml:space="preserve"> </v>
      </c>
      <c r="F82" s="64" t="str">
        <f t="shared" si="12"/>
        <v xml:space="preserve"> </v>
      </c>
      <c r="G82" s="64" t="str">
        <f t="shared" si="15"/>
        <v xml:space="preserve"> </v>
      </c>
      <c r="H82" s="159"/>
      <c r="I82" s="40"/>
      <c r="J82" s="41"/>
      <c r="K82" s="40"/>
    </row>
    <row r="83" spans="1:11" s="38" customFormat="1" x14ac:dyDescent="0.25">
      <c r="A83" s="74"/>
      <c r="B83" s="58" t="s">
        <v>11</v>
      </c>
      <c r="C83" s="64"/>
      <c r="D83" s="64"/>
      <c r="E83" s="66" t="str">
        <f t="shared" si="13"/>
        <v xml:space="preserve"> </v>
      </c>
      <c r="F83" s="64" t="str">
        <f t="shared" si="12"/>
        <v xml:space="preserve"> </v>
      </c>
      <c r="G83" s="64" t="str">
        <f t="shared" si="15"/>
        <v xml:space="preserve"> </v>
      </c>
      <c r="H83" s="160"/>
      <c r="I83" s="40"/>
      <c r="J83" s="41"/>
      <c r="K83" s="40"/>
    </row>
    <row r="84" spans="1:11" s="41" customFormat="1" ht="119.25" customHeight="1" x14ac:dyDescent="0.25">
      <c r="A84" s="68">
        <v>12</v>
      </c>
      <c r="B84" s="75" t="s">
        <v>46</v>
      </c>
      <c r="C84" s="69">
        <f>C85+C86+C87+C88+C89</f>
        <v>651.66999999999996</v>
      </c>
      <c r="D84" s="69">
        <f>D85+D86+D87+D88+D89</f>
        <v>651.66999999999996</v>
      </c>
      <c r="E84" s="32">
        <f t="shared" si="13"/>
        <v>1</v>
      </c>
      <c r="F84" s="69">
        <f t="shared" si="12"/>
        <v>651.66999999999996</v>
      </c>
      <c r="G84" s="69">
        <f>IF(C84&gt;0,C84-F84," ")</f>
        <v>0</v>
      </c>
      <c r="H84" s="134" t="s">
        <v>45</v>
      </c>
      <c r="I84" s="40"/>
      <c r="K84" s="40"/>
    </row>
    <row r="85" spans="1:11" s="38" customFormat="1" x14ac:dyDescent="0.25">
      <c r="A85" s="85"/>
      <c r="B85" s="86" t="s">
        <v>7</v>
      </c>
      <c r="C85" s="81"/>
      <c r="D85" s="81"/>
      <c r="E85" s="15"/>
      <c r="F85" s="64">
        <f>C85</f>
        <v>0</v>
      </c>
      <c r="G85" s="64" t="str">
        <f t="shared" si="15"/>
        <v xml:space="preserve"> </v>
      </c>
      <c r="H85" s="154"/>
      <c r="I85" s="40"/>
      <c r="J85" s="41"/>
      <c r="K85" s="40"/>
    </row>
    <row r="86" spans="1:11" s="38" customFormat="1" x14ac:dyDescent="0.4">
      <c r="A86" s="85"/>
      <c r="B86" s="63" t="s">
        <v>8</v>
      </c>
      <c r="C86" s="64">
        <v>195.5</v>
      </c>
      <c r="D86" s="64">
        <v>195.5</v>
      </c>
      <c r="E86" s="90">
        <f t="shared" ref="E86:E88" si="16">IFERROR(D86/C86," ")</f>
        <v>1</v>
      </c>
      <c r="F86" s="64">
        <f t="shared" si="12"/>
        <v>195.5</v>
      </c>
      <c r="G86" s="64">
        <f t="shared" si="15"/>
        <v>0</v>
      </c>
      <c r="H86" s="154"/>
      <c r="I86" s="40"/>
      <c r="J86" s="41"/>
      <c r="K86" s="40"/>
    </row>
    <row r="87" spans="1:11" s="38" customFormat="1" x14ac:dyDescent="0.4">
      <c r="A87" s="85"/>
      <c r="B87" s="86" t="s">
        <v>9</v>
      </c>
      <c r="C87" s="64">
        <v>456.17</v>
      </c>
      <c r="D87" s="64">
        <v>456.17</v>
      </c>
      <c r="E87" s="90">
        <f t="shared" si="16"/>
        <v>1</v>
      </c>
      <c r="F87" s="64">
        <f>C87</f>
        <v>456.17</v>
      </c>
      <c r="G87" s="64">
        <f t="shared" si="15"/>
        <v>0</v>
      </c>
      <c r="H87" s="154"/>
      <c r="I87" s="40"/>
      <c r="J87" s="41"/>
      <c r="K87" s="40"/>
    </row>
    <row r="88" spans="1:11" s="38" customFormat="1" x14ac:dyDescent="0.4">
      <c r="A88" s="85"/>
      <c r="B88" s="86" t="s">
        <v>10</v>
      </c>
      <c r="C88" s="81"/>
      <c r="D88" s="82"/>
      <c r="E88" s="90" t="str">
        <f t="shared" si="16"/>
        <v xml:space="preserve"> </v>
      </c>
      <c r="F88" s="64" t="str">
        <f t="shared" si="12"/>
        <v xml:space="preserve"> </v>
      </c>
      <c r="G88" s="64" t="str">
        <f t="shared" si="15"/>
        <v xml:space="preserve"> </v>
      </c>
      <c r="H88" s="154"/>
      <c r="I88" s="40"/>
      <c r="J88" s="41"/>
      <c r="K88" s="40"/>
    </row>
    <row r="89" spans="1:11" s="38" customFormat="1" x14ac:dyDescent="0.25">
      <c r="A89" s="85"/>
      <c r="B89" s="86" t="s">
        <v>11</v>
      </c>
      <c r="C89" s="81"/>
      <c r="D89" s="81"/>
      <c r="E89" s="83" t="str">
        <f t="shared" si="13"/>
        <v xml:space="preserve"> </v>
      </c>
      <c r="F89" s="64" t="str">
        <f t="shared" si="12"/>
        <v xml:space="preserve"> </v>
      </c>
      <c r="G89" s="64" t="str">
        <f t="shared" si="15"/>
        <v xml:space="preserve"> </v>
      </c>
      <c r="H89" s="155"/>
      <c r="I89" s="40"/>
    </row>
    <row r="90" spans="1:11" s="41" customFormat="1" ht="408.75" customHeight="1" x14ac:dyDescent="0.25">
      <c r="A90" s="60">
        <v>13</v>
      </c>
      <c r="B90" s="75" t="s">
        <v>31</v>
      </c>
      <c r="C90" s="33">
        <f>C91+C92+C93+C94</f>
        <v>167300.79999999999</v>
      </c>
      <c r="D90" s="33">
        <f>SUM(D91:D95)</f>
        <v>44839.040000000001</v>
      </c>
      <c r="E90" s="32">
        <f t="shared" si="13"/>
        <v>0.26800000000000002</v>
      </c>
      <c r="F90" s="33">
        <f>F91+F92+F93</f>
        <v>155500.51999999999</v>
      </c>
      <c r="G90" s="69">
        <f>G91+G92+G93</f>
        <v>11800.28</v>
      </c>
      <c r="H90" s="122" t="s">
        <v>52</v>
      </c>
      <c r="I90" s="40"/>
    </row>
    <row r="91" spans="1:11" s="38" customFormat="1" ht="63.75" customHeight="1" x14ac:dyDescent="0.4">
      <c r="A91" s="85"/>
      <c r="B91" s="86" t="s">
        <v>7</v>
      </c>
      <c r="C91" s="87">
        <v>46632.6</v>
      </c>
      <c r="D91" s="87">
        <v>13989.78</v>
      </c>
      <c r="E91" s="90">
        <f>IFERROR(D91/C91," ")</f>
        <v>0.3</v>
      </c>
      <c r="F91" s="88">
        <f>C91</f>
        <v>46632.6</v>
      </c>
      <c r="G91" s="88">
        <f t="shared" si="15"/>
        <v>0</v>
      </c>
      <c r="H91" s="123"/>
      <c r="I91" s="40"/>
    </row>
    <row r="92" spans="1:11" s="38" customFormat="1" ht="63.75" customHeight="1" x14ac:dyDescent="0.4">
      <c r="A92" s="85"/>
      <c r="B92" s="63" t="s">
        <v>8</v>
      </c>
      <c r="C92" s="87">
        <v>89161.600000000006</v>
      </c>
      <c r="D92" s="87">
        <v>21881.45</v>
      </c>
      <c r="E92" s="90">
        <f>IFERROR(D92/C92," ")</f>
        <v>0.24540000000000001</v>
      </c>
      <c r="F92" s="88">
        <v>78431.87</v>
      </c>
      <c r="G92" s="88">
        <f t="shared" si="15"/>
        <v>10729.73</v>
      </c>
      <c r="H92" s="123"/>
      <c r="I92" s="48"/>
    </row>
    <row r="93" spans="1:11" s="38" customFormat="1" ht="63.75" customHeight="1" x14ac:dyDescent="0.4">
      <c r="A93" s="85"/>
      <c r="B93" s="86" t="s">
        <v>9</v>
      </c>
      <c r="C93" s="88">
        <v>31506.6</v>
      </c>
      <c r="D93" s="88">
        <v>8967.81</v>
      </c>
      <c r="E93" s="90">
        <f>IFERROR(D93/C93," ")</f>
        <v>0.28460000000000002</v>
      </c>
      <c r="F93" s="88">
        <v>30436.05</v>
      </c>
      <c r="G93" s="88">
        <f>IF(C93&gt;0,C93-F93," ")</f>
        <v>1070.55</v>
      </c>
      <c r="H93" s="123"/>
      <c r="I93" s="48"/>
    </row>
    <row r="94" spans="1:11" s="38" customFormat="1" ht="63.75" customHeight="1" x14ac:dyDescent="0.4">
      <c r="A94" s="85"/>
      <c r="B94" s="86" t="s">
        <v>10</v>
      </c>
      <c r="C94" s="88"/>
      <c r="D94" s="89"/>
      <c r="E94" s="91" t="str">
        <f t="shared" si="13"/>
        <v xml:space="preserve"> </v>
      </c>
      <c r="F94" s="88" t="str">
        <f t="shared" si="12"/>
        <v xml:space="preserve"> </v>
      </c>
      <c r="G94" s="64" t="str">
        <f t="shared" si="15"/>
        <v xml:space="preserve"> </v>
      </c>
      <c r="H94" s="123"/>
      <c r="I94" s="40"/>
    </row>
    <row r="95" spans="1:11" s="38" customFormat="1" ht="63.75" customHeight="1" x14ac:dyDescent="0.4">
      <c r="A95" s="85"/>
      <c r="B95" s="86" t="s">
        <v>11</v>
      </c>
      <c r="C95" s="31"/>
      <c r="D95" s="29"/>
      <c r="E95" s="83" t="str">
        <f t="shared" si="13"/>
        <v xml:space="preserve"> </v>
      </c>
      <c r="F95" s="64" t="str">
        <f t="shared" si="12"/>
        <v xml:space="preserve"> </v>
      </c>
      <c r="G95" s="64" t="str">
        <f t="shared" si="15"/>
        <v xml:space="preserve"> </v>
      </c>
      <c r="H95" s="124"/>
      <c r="I95" s="40"/>
    </row>
    <row r="96" spans="1:11" s="38" customFormat="1" ht="117" customHeight="1" x14ac:dyDescent="0.25">
      <c r="A96" s="60">
        <v>14</v>
      </c>
      <c r="B96" s="75" t="s">
        <v>32</v>
      </c>
      <c r="C96" s="33">
        <f>C97+C98+C99+C100</f>
        <v>12927.1</v>
      </c>
      <c r="D96" s="33">
        <f>SUM(D97:D101)</f>
        <v>12889.35</v>
      </c>
      <c r="E96" s="32">
        <f t="shared" si="13"/>
        <v>0.99709999999999999</v>
      </c>
      <c r="F96" s="33">
        <f>IF(C96&gt;0,C96," ")</f>
        <v>12927.1</v>
      </c>
      <c r="G96" s="33">
        <f t="shared" si="15"/>
        <v>0</v>
      </c>
      <c r="H96" s="153" t="s">
        <v>40</v>
      </c>
      <c r="I96" s="40"/>
    </row>
    <row r="97" spans="1:11" s="38" customFormat="1" x14ac:dyDescent="0.4">
      <c r="A97" s="85"/>
      <c r="B97" s="86" t="s">
        <v>7</v>
      </c>
      <c r="C97" s="87"/>
      <c r="D97" s="88"/>
      <c r="E97" s="90" t="str">
        <f t="shared" si="13"/>
        <v xml:space="preserve"> </v>
      </c>
      <c r="F97" s="88">
        <f>C97</f>
        <v>0</v>
      </c>
      <c r="G97" s="64" t="str">
        <f t="shared" si="15"/>
        <v xml:space="preserve"> </v>
      </c>
      <c r="H97" s="123"/>
      <c r="I97" s="40"/>
    </row>
    <row r="98" spans="1:11" s="38" customFormat="1" x14ac:dyDescent="0.4">
      <c r="A98" s="85"/>
      <c r="B98" s="63" t="s">
        <v>8</v>
      </c>
      <c r="C98" s="87">
        <v>12927.1</v>
      </c>
      <c r="D98" s="88">
        <v>12889.35</v>
      </c>
      <c r="E98" s="90">
        <f>IFERROR(D98/C98," ")</f>
        <v>0.99709999999999999</v>
      </c>
      <c r="F98" s="88">
        <f t="shared" si="12"/>
        <v>12927.1</v>
      </c>
      <c r="G98" s="64">
        <f t="shared" si="15"/>
        <v>0</v>
      </c>
      <c r="H98" s="123"/>
      <c r="I98" s="40"/>
    </row>
    <row r="99" spans="1:11" s="38" customFormat="1" x14ac:dyDescent="0.4">
      <c r="A99" s="85"/>
      <c r="B99" s="86" t="s">
        <v>9</v>
      </c>
      <c r="C99" s="88"/>
      <c r="D99" s="88"/>
      <c r="E99" s="90" t="str">
        <f t="shared" si="13"/>
        <v xml:space="preserve"> </v>
      </c>
      <c r="F99" s="64">
        <f>C99</f>
        <v>0</v>
      </c>
      <c r="G99" s="64" t="str">
        <f t="shared" si="15"/>
        <v xml:space="preserve"> </v>
      </c>
      <c r="H99" s="123"/>
      <c r="I99" s="40"/>
    </row>
    <row r="100" spans="1:11" s="38" customFormat="1" x14ac:dyDescent="0.4">
      <c r="A100" s="85"/>
      <c r="B100" s="86" t="s">
        <v>10</v>
      </c>
      <c r="C100" s="88"/>
      <c r="D100" s="89"/>
      <c r="E100" s="91" t="str">
        <f t="shared" si="13"/>
        <v xml:space="preserve"> </v>
      </c>
      <c r="F100" s="88" t="str">
        <f t="shared" si="12"/>
        <v xml:space="preserve"> </v>
      </c>
      <c r="G100" s="64" t="str">
        <f t="shared" si="15"/>
        <v xml:space="preserve"> </v>
      </c>
      <c r="H100" s="123"/>
      <c r="I100" s="40"/>
    </row>
    <row r="101" spans="1:11" s="38" customFormat="1" x14ac:dyDescent="0.4">
      <c r="A101" s="85"/>
      <c r="B101" s="86" t="s">
        <v>11</v>
      </c>
      <c r="C101" s="88"/>
      <c r="D101" s="29"/>
      <c r="E101" s="30" t="str">
        <f t="shared" si="13"/>
        <v xml:space="preserve"> </v>
      </c>
      <c r="F101" s="27" t="str">
        <f t="shared" ref="F101:F120" si="17">IF(C101&gt;0,C101," ")</f>
        <v xml:space="preserve"> </v>
      </c>
      <c r="G101" s="27" t="str">
        <f t="shared" si="15"/>
        <v xml:space="preserve"> </v>
      </c>
      <c r="H101" s="124"/>
      <c r="I101" s="40"/>
    </row>
    <row r="102" spans="1:11" s="38" customFormat="1" ht="397.5" customHeight="1" x14ac:dyDescent="0.25">
      <c r="A102" s="60">
        <v>15</v>
      </c>
      <c r="B102" s="75" t="s">
        <v>42</v>
      </c>
      <c r="C102" s="33">
        <f>C103+C104+C105+C106</f>
        <v>14396.5</v>
      </c>
      <c r="D102" s="33">
        <f>SUM(D103:D107)</f>
        <v>6579.52</v>
      </c>
      <c r="E102" s="32">
        <f t="shared" si="13"/>
        <v>0.45700000000000002</v>
      </c>
      <c r="F102" s="33">
        <f t="shared" si="17"/>
        <v>14396.5</v>
      </c>
      <c r="G102" s="33">
        <f t="shared" si="15"/>
        <v>0</v>
      </c>
      <c r="H102" s="150" t="s">
        <v>36</v>
      </c>
      <c r="I102" s="40"/>
    </row>
    <row r="103" spans="1:11" s="38" customFormat="1" x14ac:dyDescent="0.4">
      <c r="A103" s="47"/>
      <c r="B103" s="86" t="s">
        <v>7</v>
      </c>
      <c r="C103" s="87">
        <v>36</v>
      </c>
      <c r="D103" s="87">
        <v>21.75</v>
      </c>
      <c r="E103" s="90">
        <f t="shared" si="13"/>
        <v>0.60419999999999996</v>
      </c>
      <c r="F103" s="88">
        <f>C103</f>
        <v>36</v>
      </c>
      <c r="G103" s="64">
        <f t="shared" si="15"/>
        <v>0</v>
      </c>
      <c r="H103" s="151"/>
      <c r="I103" s="40"/>
    </row>
    <row r="104" spans="1:11" s="38" customFormat="1" x14ac:dyDescent="0.4">
      <c r="A104" s="47"/>
      <c r="B104" s="63" t="s">
        <v>8</v>
      </c>
      <c r="C104" s="87">
        <v>14193.5</v>
      </c>
      <c r="D104" s="87">
        <v>6535.21</v>
      </c>
      <c r="E104" s="90">
        <f t="shared" si="13"/>
        <v>0.46039999999999998</v>
      </c>
      <c r="F104" s="88">
        <f t="shared" si="17"/>
        <v>14193.5</v>
      </c>
      <c r="G104" s="64">
        <f t="shared" si="15"/>
        <v>0</v>
      </c>
      <c r="H104" s="151"/>
      <c r="I104" s="40"/>
    </row>
    <row r="105" spans="1:11" s="38" customFormat="1" x14ac:dyDescent="0.4">
      <c r="A105" s="47"/>
      <c r="B105" s="86" t="s">
        <v>9</v>
      </c>
      <c r="C105" s="88">
        <v>167</v>
      </c>
      <c r="D105" s="88">
        <v>22.56</v>
      </c>
      <c r="E105" s="90">
        <f t="shared" si="13"/>
        <v>0.1351</v>
      </c>
      <c r="F105" s="88">
        <f t="shared" si="17"/>
        <v>167</v>
      </c>
      <c r="G105" s="64">
        <f t="shared" si="15"/>
        <v>0</v>
      </c>
      <c r="H105" s="151"/>
      <c r="I105" s="40"/>
    </row>
    <row r="106" spans="1:11" s="38" customFormat="1" x14ac:dyDescent="0.4">
      <c r="A106" s="47"/>
      <c r="B106" s="86" t="s">
        <v>10</v>
      </c>
      <c r="C106" s="88"/>
      <c r="D106" s="89"/>
      <c r="E106" s="91" t="str">
        <f t="shared" si="13"/>
        <v xml:space="preserve"> </v>
      </c>
      <c r="F106" s="88" t="str">
        <f t="shared" si="17"/>
        <v xml:space="preserve"> </v>
      </c>
      <c r="G106" s="64" t="str">
        <f t="shared" si="15"/>
        <v xml:space="preserve"> </v>
      </c>
      <c r="H106" s="151"/>
      <c r="I106" s="40"/>
    </row>
    <row r="107" spans="1:11" s="38" customFormat="1" x14ac:dyDescent="0.4">
      <c r="A107" s="47"/>
      <c r="B107" s="92" t="s">
        <v>11</v>
      </c>
      <c r="C107" s="88"/>
      <c r="D107" s="81"/>
      <c r="E107" s="83" t="str">
        <f t="shared" si="13"/>
        <v xml:space="preserve"> </v>
      </c>
      <c r="F107" s="64" t="str">
        <f t="shared" si="17"/>
        <v xml:space="preserve"> </v>
      </c>
      <c r="G107" s="64" t="str">
        <f t="shared" si="15"/>
        <v xml:space="preserve"> </v>
      </c>
      <c r="H107" s="152"/>
      <c r="I107" s="40"/>
    </row>
    <row r="108" spans="1:11" s="39" customFormat="1" ht="408.75" customHeight="1" x14ac:dyDescent="0.25">
      <c r="A108" s="60">
        <v>16</v>
      </c>
      <c r="B108" s="126" t="s">
        <v>34</v>
      </c>
      <c r="C108" s="113">
        <f>SUM(C114:C120)</f>
        <v>4985165.75</v>
      </c>
      <c r="D108" s="113">
        <f>SUM(D114:D120)</f>
        <v>459269.37</v>
      </c>
      <c r="E108" s="110">
        <f t="shared" si="13"/>
        <v>9.2100000000000001E-2</v>
      </c>
      <c r="F108" s="113">
        <f>F114+F115+F118</f>
        <v>3550079.41</v>
      </c>
      <c r="G108" s="113">
        <f>C108-F108</f>
        <v>1435086.34</v>
      </c>
      <c r="H108" s="129" t="s">
        <v>53</v>
      </c>
      <c r="I108" s="40"/>
      <c r="J108" s="41"/>
      <c r="K108" s="40"/>
    </row>
    <row r="109" spans="1:11" s="39" customFormat="1" ht="408.75" customHeight="1" x14ac:dyDescent="0.25">
      <c r="A109" s="84"/>
      <c r="B109" s="127"/>
      <c r="C109" s="114"/>
      <c r="D109" s="114"/>
      <c r="E109" s="111"/>
      <c r="F109" s="114"/>
      <c r="G109" s="114"/>
      <c r="H109" s="129"/>
      <c r="I109" s="40"/>
      <c r="J109" s="41"/>
      <c r="K109" s="40"/>
    </row>
    <row r="110" spans="1:11" s="39" customFormat="1" ht="409.6" customHeight="1" x14ac:dyDescent="0.25">
      <c r="A110" s="84"/>
      <c r="B110" s="127"/>
      <c r="C110" s="114"/>
      <c r="D110" s="114"/>
      <c r="E110" s="111"/>
      <c r="F110" s="114"/>
      <c r="G110" s="114"/>
      <c r="H110" s="129"/>
      <c r="I110" s="40"/>
      <c r="J110" s="41"/>
      <c r="K110" s="40"/>
    </row>
    <row r="111" spans="1:11" s="39" customFormat="1" ht="409.6" customHeight="1" x14ac:dyDescent="0.25">
      <c r="A111" s="84"/>
      <c r="B111" s="127"/>
      <c r="C111" s="114"/>
      <c r="D111" s="114"/>
      <c r="E111" s="111"/>
      <c r="F111" s="114"/>
      <c r="G111" s="114"/>
      <c r="H111" s="129"/>
      <c r="I111" s="40"/>
      <c r="J111" s="41"/>
      <c r="K111" s="40"/>
    </row>
    <row r="112" spans="1:11" s="39" customFormat="1" ht="409.6" customHeight="1" x14ac:dyDescent="0.25">
      <c r="A112" s="84"/>
      <c r="B112" s="127"/>
      <c r="C112" s="114"/>
      <c r="D112" s="114"/>
      <c r="E112" s="111"/>
      <c r="F112" s="114"/>
      <c r="G112" s="114"/>
      <c r="H112" s="129"/>
      <c r="I112" s="40"/>
      <c r="J112" s="41"/>
      <c r="K112" s="40"/>
    </row>
    <row r="113" spans="1:11" s="39" customFormat="1" ht="409.5" customHeight="1" x14ac:dyDescent="0.25">
      <c r="A113" s="93"/>
      <c r="B113" s="128"/>
      <c r="C113" s="115"/>
      <c r="D113" s="115"/>
      <c r="E113" s="112"/>
      <c r="F113" s="115"/>
      <c r="G113" s="115"/>
      <c r="H113" s="129"/>
      <c r="I113" s="40"/>
      <c r="J113" s="41"/>
      <c r="K113" s="40"/>
    </row>
    <row r="114" spans="1:11" s="38" customFormat="1" ht="409.5" customHeight="1" x14ac:dyDescent="0.25">
      <c r="A114" s="49"/>
      <c r="B114" s="59" t="s">
        <v>7</v>
      </c>
      <c r="C114" s="64">
        <v>316784.90000000002</v>
      </c>
      <c r="D114" s="64">
        <v>21751.02</v>
      </c>
      <c r="E114" s="66">
        <f t="shared" si="13"/>
        <v>6.8699999999999997E-2</v>
      </c>
      <c r="F114" s="64">
        <f>8500+64684.9+104778.21</f>
        <v>177963.11</v>
      </c>
      <c r="G114" s="64">
        <f>C114-F114</f>
        <v>138821.79</v>
      </c>
      <c r="H114" s="129"/>
      <c r="I114" s="40"/>
      <c r="J114" s="41"/>
      <c r="K114" s="40"/>
    </row>
    <row r="115" spans="1:11" s="38" customFormat="1" ht="409.5" customHeight="1" x14ac:dyDescent="0.25">
      <c r="A115" s="49"/>
      <c r="B115" s="58" t="s">
        <v>8</v>
      </c>
      <c r="C115" s="64">
        <v>4172661.12</v>
      </c>
      <c r="D115" s="64">
        <v>377342.96</v>
      </c>
      <c r="E115" s="66">
        <f t="shared" si="13"/>
        <v>9.0399999999999994E-2</v>
      </c>
      <c r="F115" s="64">
        <f>175865.4+11.6+634719.19+204903.42+1999366.3</f>
        <v>3014865.91</v>
      </c>
      <c r="G115" s="64">
        <f>IF(C115&gt;0,C115-F115," ")</f>
        <v>1157795.21</v>
      </c>
      <c r="H115" s="129"/>
      <c r="I115" s="40"/>
      <c r="J115" s="41"/>
      <c r="K115" s="40"/>
    </row>
    <row r="116" spans="1:11" s="38" customFormat="1" ht="409.5" customHeight="1" x14ac:dyDescent="0.25">
      <c r="A116" s="49"/>
      <c r="B116" s="58"/>
      <c r="C116" s="64"/>
      <c r="D116" s="64"/>
      <c r="E116" s="66"/>
      <c r="F116" s="64"/>
      <c r="G116" s="64"/>
      <c r="H116" s="129"/>
      <c r="I116" s="40"/>
      <c r="J116" s="41"/>
      <c r="K116" s="40"/>
    </row>
    <row r="117" spans="1:11" s="38" customFormat="1" ht="409.5" customHeight="1" x14ac:dyDescent="0.25">
      <c r="A117" s="49"/>
      <c r="B117" s="101"/>
      <c r="C117" s="64"/>
      <c r="D117" s="64"/>
      <c r="E117" s="66"/>
      <c r="F117" s="64"/>
      <c r="G117" s="64"/>
      <c r="H117" s="129"/>
      <c r="I117" s="40"/>
      <c r="J117" s="41"/>
      <c r="K117" s="40"/>
    </row>
    <row r="118" spans="1:11" s="38" customFormat="1" ht="409.5" customHeight="1" x14ac:dyDescent="0.25">
      <c r="A118" s="49"/>
      <c r="B118" s="58" t="s">
        <v>9</v>
      </c>
      <c r="C118" s="64">
        <v>495719.73</v>
      </c>
      <c r="D118" s="64">
        <v>60175.39</v>
      </c>
      <c r="E118" s="66">
        <f t="shared" si="13"/>
        <v>0.12139999999999999</v>
      </c>
      <c r="F118" s="64">
        <f>20485.14+104439.63+42505.66+189819.96</f>
        <v>357250.39</v>
      </c>
      <c r="G118" s="64">
        <f t="shared" ref="G118:G126" si="18">IF(C118&gt;0,C118-F118," ")</f>
        <v>138469.34</v>
      </c>
      <c r="H118" s="129"/>
      <c r="I118" s="40"/>
      <c r="J118" s="41"/>
      <c r="K118" s="40"/>
    </row>
    <row r="119" spans="1:11" s="38" customFormat="1" ht="409.5" customHeight="1" x14ac:dyDescent="0.25">
      <c r="A119" s="49"/>
      <c r="B119" s="94" t="s">
        <v>10</v>
      </c>
      <c r="C119" s="34"/>
      <c r="D119" s="34"/>
      <c r="E119" s="34" t="str">
        <f t="shared" si="13"/>
        <v xml:space="preserve"> </v>
      </c>
      <c r="F119" s="34" t="str">
        <f t="shared" si="17"/>
        <v xml:space="preserve"> </v>
      </c>
      <c r="G119" s="27" t="str">
        <f t="shared" si="18"/>
        <v xml:space="preserve"> </v>
      </c>
      <c r="H119" s="129"/>
      <c r="I119" s="40"/>
      <c r="J119" s="41"/>
      <c r="K119" s="40"/>
    </row>
    <row r="120" spans="1:11" s="38" customFormat="1" ht="384.75" customHeight="1" x14ac:dyDescent="0.25">
      <c r="A120" s="49"/>
      <c r="B120" s="94" t="s">
        <v>11</v>
      </c>
      <c r="C120" s="27"/>
      <c r="D120" s="27"/>
      <c r="E120" s="28" t="str">
        <f t="shared" si="13"/>
        <v xml:space="preserve"> </v>
      </c>
      <c r="F120" s="27" t="str">
        <f t="shared" si="17"/>
        <v xml:space="preserve"> </v>
      </c>
      <c r="G120" s="27" t="str">
        <f t="shared" si="18"/>
        <v xml:space="preserve"> </v>
      </c>
      <c r="H120" s="129"/>
      <c r="I120" s="40"/>
      <c r="J120" s="41"/>
      <c r="K120" s="40"/>
    </row>
    <row r="121" spans="1:11" s="38" customFormat="1" ht="77.25" customHeight="1" x14ac:dyDescent="0.25">
      <c r="A121" s="17">
        <v>17</v>
      </c>
      <c r="B121" s="75" t="s">
        <v>35</v>
      </c>
      <c r="C121" s="33">
        <f>C122+C123+C124+C125</f>
        <v>7000</v>
      </c>
      <c r="D121" s="33">
        <f>SUM(D122:D126)</f>
        <v>2025</v>
      </c>
      <c r="E121" s="32">
        <f t="shared" ref="E121:E126" si="19">IFERROR(D121/C121," ")</f>
        <v>0.2893</v>
      </c>
      <c r="F121" s="33">
        <f t="shared" ref="F121:F126" si="20">IF(C121&gt;0,C121," ")</f>
        <v>7000</v>
      </c>
      <c r="G121" s="33">
        <f t="shared" si="18"/>
        <v>0</v>
      </c>
      <c r="H121" s="105" t="s">
        <v>38</v>
      </c>
      <c r="I121" s="40"/>
      <c r="J121" s="41"/>
      <c r="K121" s="40"/>
    </row>
    <row r="122" spans="1:11" s="38" customFormat="1" x14ac:dyDescent="0.4">
      <c r="A122" s="78"/>
      <c r="B122" s="86" t="s">
        <v>7</v>
      </c>
      <c r="C122" s="77"/>
      <c r="D122" s="64"/>
      <c r="E122" s="66" t="str">
        <f t="shared" si="19"/>
        <v xml:space="preserve"> </v>
      </c>
      <c r="F122" s="88">
        <f>C122</f>
        <v>0</v>
      </c>
      <c r="G122" s="64" t="str">
        <f t="shared" si="18"/>
        <v xml:space="preserve"> </v>
      </c>
      <c r="H122" s="106"/>
      <c r="I122" s="40"/>
      <c r="J122" s="41"/>
      <c r="K122" s="40"/>
    </row>
    <row r="123" spans="1:11" s="38" customFormat="1" x14ac:dyDescent="0.25">
      <c r="A123" s="78"/>
      <c r="B123" s="63" t="s">
        <v>8</v>
      </c>
      <c r="C123" s="77">
        <v>4900</v>
      </c>
      <c r="D123" s="64">
        <v>0</v>
      </c>
      <c r="E123" s="66">
        <f t="shared" si="19"/>
        <v>0</v>
      </c>
      <c r="F123" s="64">
        <f t="shared" si="20"/>
        <v>4900</v>
      </c>
      <c r="G123" s="64">
        <f t="shared" si="18"/>
        <v>0</v>
      </c>
      <c r="H123" s="106"/>
      <c r="I123" s="40"/>
      <c r="J123" s="41"/>
      <c r="K123" s="40"/>
    </row>
    <row r="124" spans="1:11" s="38" customFormat="1" x14ac:dyDescent="0.25">
      <c r="A124" s="78"/>
      <c r="B124" s="86" t="s">
        <v>9</v>
      </c>
      <c r="C124" s="64">
        <v>2100</v>
      </c>
      <c r="D124" s="64">
        <v>2025</v>
      </c>
      <c r="E124" s="66">
        <f t="shared" si="19"/>
        <v>0.96430000000000005</v>
      </c>
      <c r="F124" s="64">
        <f t="shared" si="20"/>
        <v>2100</v>
      </c>
      <c r="G124" s="64">
        <f t="shared" si="18"/>
        <v>0</v>
      </c>
      <c r="H124" s="106"/>
      <c r="I124" s="40"/>
      <c r="J124" s="41"/>
      <c r="K124" s="40"/>
    </row>
    <row r="125" spans="1:11" s="38" customFormat="1" x14ac:dyDescent="0.25">
      <c r="A125" s="78"/>
      <c r="B125" s="86" t="s">
        <v>10</v>
      </c>
      <c r="C125" s="64"/>
      <c r="D125" s="82"/>
      <c r="E125" s="83" t="str">
        <f t="shared" si="19"/>
        <v xml:space="preserve"> </v>
      </c>
      <c r="F125" s="64" t="str">
        <f t="shared" si="20"/>
        <v xml:space="preserve"> </v>
      </c>
      <c r="G125" s="64" t="str">
        <f t="shared" si="18"/>
        <v xml:space="preserve"> </v>
      </c>
      <c r="H125" s="106"/>
      <c r="I125" s="40"/>
      <c r="J125" s="41"/>
      <c r="K125" s="40"/>
    </row>
    <row r="126" spans="1:11" s="38" customFormat="1" x14ac:dyDescent="0.25">
      <c r="A126" s="78"/>
      <c r="B126" s="86" t="s">
        <v>11</v>
      </c>
      <c r="C126" s="64"/>
      <c r="D126" s="29"/>
      <c r="E126" s="30" t="str">
        <f t="shared" si="19"/>
        <v xml:space="preserve"> </v>
      </c>
      <c r="F126" s="27" t="str">
        <f t="shared" si="20"/>
        <v xml:space="preserve"> </v>
      </c>
      <c r="G126" s="27" t="str">
        <f t="shared" si="18"/>
        <v xml:space="preserve"> </v>
      </c>
      <c r="H126" s="107"/>
      <c r="I126" s="40"/>
      <c r="J126" s="41"/>
      <c r="K126" s="40"/>
    </row>
    <row r="127" spans="1:11" s="38" customFormat="1" x14ac:dyDescent="0.25">
      <c r="A127" s="50"/>
      <c r="B127" s="51"/>
      <c r="C127" s="52"/>
      <c r="D127" s="52"/>
      <c r="E127" s="53"/>
      <c r="F127" s="53"/>
      <c r="G127" s="52"/>
      <c r="H127" s="51"/>
      <c r="I127" s="40"/>
      <c r="J127" s="41"/>
      <c r="K127" s="40"/>
    </row>
    <row r="128" spans="1:11" s="7" customFormat="1" x14ac:dyDescent="0.25">
      <c r="A128" s="125" t="s">
        <v>20</v>
      </c>
      <c r="B128" s="125"/>
      <c r="C128" s="125"/>
      <c r="D128" s="125"/>
      <c r="E128" s="125"/>
      <c r="F128" s="125"/>
      <c r="G128" s="125"/>
      <c r="H128" s="125"/>
    </row>
    <row r="129" spans="1:8" s="7" customFormat="1" x14ac:dyDescent="0.25">
      <c r="A129" s="108" t="s">
        <v>16</v>
      </c>
      <c r="B129" s="108"/>
      <c r="C129" s="8"/>
      <c r="D129" s="8"/>
      <c r="E129" s="9"/>
      <c r="F129" s="9"/>
      <c r="G129" s="9"/>
      <c r="H129" s="10"/>
    </row>
    <row r="130" spans="1:8" s="7" customFormat="1" ht="81" customHeight="1" x14ac:dyDescent="0.25">
      <c r="A130" s="108" t="s">
        <v>22</v>
      </c>
      <c r="B130" s="108"/>
      <c r="C130" s="8"/>
      <c r="D130" s="8"/>
      <c r="E130" s="9"/>
      <c r="F130" s="9"/>
      <c r="G130" s="9"/>
      <c r="H130" s="10"/>
    </row>
    <row r="138" spans="1:8" x14ac:dyDescent="0.25">
      <c r="B138" s="56" t="s">
        <v>14</v>
      </c>
    </row>
    <row r="343" spans="7:7" x14ac:dyDescent="0.25">
      <c r="G343" s="37"/>
    </row>
    <row r="344" spans="7:7" x14ac:dyDescent="0.25">
      <c r="G344" s="37"/>
    </row>
    <row r="345" spans="7:7" x14ac:dyDescent="0.25">
      <c r="G345" s="37"/>
    </row>
  </sheetData>
  <autoFilter ref="A4:H330"/>
  <customSheetViews>
    <customSheetView guid="{A0A3CD9B-2436-40D7-91DB-589A95FBBF00}" scale="50" showPageBreaks="1" outlineSymbols="0" zeroValues="0" fitToPage="1" printArea="1" view="pageBreakPreview" topLeftCell="A4">
      <pane xSplit="2" ySplit="1" topLeftCell="C36" activePane="bottomRight" state="frozen"/>
      <selection pane="bottomRight" activeCell="F41" sqref="F41"/>
      <rowBreaks count="32" manualBreakCount="32">
        <brk id="90" max="7" man="1"/>
        <brk id="108" max="7" man="1"/>
        <brk id="130" max="8" man="1"/>
        <brk id="194" max="9" man="1"/>
        <brk id="227" max="9" man="1"/>
        <brk id="1034" max="18" man="1"/>
        <brk id="1084" max="18" man="1"/>
        <brk id="1141" max="18" man="1"/>
        <brk id="1212" max="18" man="1"/>
        <brk id="1267" max="14" man="1"/>
        <brk id="1282" max="10" man="1"/>
        <brk id="1318" max="10" man="1"/>
        <brk id="1358" max="10" man="1"/>
        <brk id="1397" max="10" man="1"/>
        <brk id="1435" max="10" man="1"/>
        <brk id="1471" max="10" man="1"/>
        <brk id="1508" max="10" man="1"/>
        <brk id="1546" max="10" man="1"/>
        <brk id="1581" max="10" man="1"/>
        <brk id="1617" max="10" man="1"/>
        <brk id="1657" max="10" man="1"/>
        <brk id="1696" max="10" man="1"/>
        <brk id="1735" max="10" man="1"/>
        <brk id="1775" max="10" man="1"/>
        <brk id="1813" max="10" man="1"/>
        <brk id="1848" max="10" man="1"/>
        <brk id="1878" max="10" man="1"/>
        <brk id="1915" max="10" man="1"/>
        <brk id="1952" max="10" man="1"/>
        <brk id="1987" max="10" man="1"/>
        <brk id="2029" max="10" man="1"/>
        <brk id="2083" max="10" man="1"/>
      </rowBreaks>
      <pageMargins left="0" right="0" top="0.18" bottom="0.196850393700787" header="0" footer="0"/>
      <printOptions horizontalCentered="1"/>
      <pageSetup paperSize="8" scale="33" fitToHeight="0" orientation="landscape" r:id="rId1"/>
    </customSheetView>
    <customSheetView guid="{CCF533A2-322B-40E2-88B2-065E6D1D35B4}" scale="40" showPageBreaks="1" outlineSymbols="0" fitToPage="1" printArea="1" showAutoFilter="1" view="pageBreakPreview">
      <pane xSplit="2" ySplit="6" topLeftCell="C85" activePane="bottomRight" state="frozen"/>
      <selection pane="bottomRight" activeCell="C92" sqref="C92"/>
      <rowBreaks count="35" manualBreakCount="35">
        <brk id="19" max="7" man="1"/>
        <brk id="35" max="7" man="1"/>
        <brk id="54" max="7" man="1"/>
        <brk id="73" max="7" man="1"/>
        <brk id="90" max="7" man="1"/>
        <brk id="108" max="7" man="1"/>
        <brk id="131" max="9" man="1"/>
        <brk id="188" max="9" man="1"/>
        <brk id="1011" max="18" man="1"/>
        <brk id="1061" max="18" man="1"/>
        <brk id="1118" max="18" man="1"/>
        <brk id="1189" max="18" man="1"/>
        <brk id="1244" max="14" man="1"/>
        <brk id="1259" max="10" man="1"/>
        <brk id="1295" max="10" man="1"/>
        <brk id="1335" max="10" man="1"/>
        <brk id="1374" max="10" man="1"/>
        <brk id="1412" max="10" man="1"/>
        <brk id="1448" max="10" man="1"/>
        <brk id="1485" max="10" man="1"/>
        <brk id="1523" max="10" man="1"/>
        <brk id="1558" max="10" man="1"/>
        <brk id="1594" max="10" man="1"/>
        <brk id="1634" max="10" man="1"/>
        <brk id="1673" max="10" man="1"/>
        <brk id="1712" max="10" man="1"/>
        <brk id="1752" max="10" man="1"/>
        <brk id="1790" max="10" man="1"/>
        <brk id="1825" max="10" man="1"/>
        <brk id="1855" max="10" man="1"/>
        <brk id="1892" max="10" man="1"/>
        <brk id="1929" max="10" man="1"/>
        <brk id="1964" max="10" man="1"/>
        <brk id="2006" max="10" man="1"/>
        <brk id="2060" max="10" man="1"/>
      </rowBreaks>
      <pageMargins left="0" right="0" top="0.90551181102362199" bottom="0" header="0" footer="0"/>
      <printOptions horizontalCentered="1"/>
      <pageSetup paperSize="8" scale="35" fitToHeight="0" orientation="landscape" r:id="rId2"/>
      <autoFilter ref="A5:H330"/>
    </customSheetView>
    <customSheetView guid="{3EEA7E1A-5F2B-4408-A34C-1F0223B5B245}" scale="70" showPageBreaks="1" outlineSymbols="0" fitToPage="1" printArea="1" view="pageBreakPreview">
      <pane xSplit="2" ySplit="4" topLeftCell="C5" activePane="bottomRight" state="frozen"/>
      <selection pane="bottomRight" activeCell="H41" sqref="H41:H47"/>
      <rowBreaks count="30" manualBreakCount="30">
        <brk id="116" max="7" man="1"/>
        <brk id="197" max="9" man="1"/>
        <brk id="230" max="9" man="1"/>
        <brk id="1037" max="18" man="1"/>
        <brk id="1087" max="18" man="1"/>
        <brk id="1144" max="18" man="1"/>
        <brk id="1215" max="18" man="1"/>
        <brk id="1270" max="14" man="1"/>
        <brk id="1285" max="10" man="1"/>
        <brk id="1321" max="10" man="1"/>
        <brk id="1361" max="10" man="1"/>
        <brk id="1400" max="10" man="1"/>
        <brk id="1438" max="10" man="1"/>
        <brk id="1474" max="10" man="1"/>
        <brk id="1511" max="10" man="1"/>
        <brk id="1549" max="10" man="1"/>
        <brk id="1584" max="10" man="1"/>
        <brk id="1620" max="10" man="1"/>
        <brk id="1660" max="10" man="1"/>
        <brk id="1699" max="10" man="1"/>
        <brk id="1738" max="10" man="1"/>
        <brk id="1778" max="10" man="1"/>
        <brk id="1816" max="10" man="1"/>
        <brk id="1851" max="10" man="1"/>
        <brk id="1881" max="10" man="1"/>
        <brk id="1918" max="10" man="1"/>
        <brk id="1955" max="10" man="1"/>
        <brk id="1990" max="10" man="1"/>
        <brk id="2032" max="10" man="1"/>
        <brk id="2086" max="10" man="1"/>
      </rowBreaks>
      <colBreaks count="1" manualBreakCount="1">
        <brk id="11" max="183" man="1"/>
      </colBreaks>
      <pageMargins left="0" right="0" top="0.9055118110236221" bottom="0.19685039370078741" header="0" footer="0"/>
      <printOptions horizontalCentered="1"/>
      <pageSetup paperSize="9" scale="48" fitToHeight="0" orientation="landscape" r:id="rId3"/>
    </customSheetView>
    <customSheetView guid="{4EA492D8-B170-444C-A887-0AC42BCFF83B}" scale="55" showPageBreaks="1" outlineSymbols="0" zeroValues="0" fitToPage="1" printArea="1" topLeftCell="A4">
      <pane xSplit="2" ySplit="3" topLeftCell="C70" activePane="bottomRight" state="frozen"/>
      <selection pane="bottomRight" activeCell="E76" sqref="E76"/>
      <rowBreaks count="30" manualBreakCount="30">
        <brk id="16" max="9" man="1"/>
        <brk id="191" max="9" man="1"/>
        <brk id="224" max="9" man="1"/>
        <brk id="1031" max="18" man="1"/>
        <brk id="1081" max="18" man="1"/>
        <brk id="1138" max="18" man="1"/>
        <brk id="1209" max="18" man="1"/>
        <brk id="1264" max="14" man="1"/>
        <brk id="1279" max="10" man="1"/>
        <brk id="1315" max="10" man="1"/>
        <brk id="1355" max="10" man="1"/>
        <brk id="1394" max="10" man="1"/>
        <brk id="1432" max="10" man="1"/>
        <brk id="1468" max="10" man="1"/>
        <brk id="1505" max="10" man="1"/>
        <brk id="1543" max="10" man="1"/>
        <brk id="1578" max="10" man="1"/>
        <brk id="1614" max="10" man="1"/>
        <brk id="1654" max="10" man="1"/>
        <brk id="1693" max="10" man="1"/>
        <brk id="1732" max="10" man="1"/>
        <brk id="1772" max="10" man="1"/>
        <brk id="1810" max="10" man="1"/>
        <brk id="1845" max="10" man="1"/>
        <brk id="1875" max="10" man="1"/>
        <brk id="1912" max="10" man="1"/>
        <brk id="1949" max="10" man="1"/>
        <brk id="1984" max="10" man="1"/>
        <brk id="2026" max="10" man="1"/>
        <brk id="2080" max="10" man="1"/>
      </rowBreaks>
      <colBreaks count="1" manualBreakCount="1">
        <brk id="11" max="183" man="1"/>
      </colBreaks>
      <pageMargins left="0" right="0" top="0.9055118110236221" bottom="0.19685039370078741" header="0" footer="0"/>
      <printOptions horizontalCentered="1"/>
      <pageSetup paperSize="8" scale="33" fitToHeight="0" orientation="landscape" r:id="rId4"/>
    </customSheetView>
    <customSheetView guid="{6E4A7295-8CE0-4D28-ABEF-D38EBAE7C204}" scale="50" showPageBreaks="1" outlineSymbols="0" fitToPage="1" printArea="1" showAutoFilter="1" view="pageBreakPreview">
      <pane xSplit="2" ySplit="6" topLeftCell="C124" activePane="bottomRight" state="frozen"/>
      <selection pane="bottomRight" activeCell="L35" sqref="L35"/>
      <rowBreaks count="32" manualBreakCount="32">
        <brk id="28" max="9" man="1"/>
        <brk id="41" max="9" man="1"/>
        <brk id="75" max="9" man="1"/>
        <brk id="128" max="9" man="1"/>
        <brk id="185" max="9" man="1"/>
        <brk id="1008" max="18" man="1"/>
        <brk id="1058" max="18" man="1"/>
        <brk id="1115" max="18" man="1"/>
        <brk id="1186" max="18" man="1"/>
        <brk id="1241" max="14" man="1"/>
        <brk id="1256" max="10" man="1"/>
        <brk id="1292" max="10" man="1"/>
        <brk id="1332" max="10" man="1"/>
        <brk id="1371" max="10" man="1"/>
        <brk id="1409" max="10" man="1"/>
        <brk id="1445" max="10" man="1"/>
        <brk id="1482" max="10" man="1"/>
        <brk id="1520" max="10" man="1"/>
        <brk id="1555" max="10" man="1"/>
        <brk id="1591" max="10" man="1"/>
        <brk id="1631" max="10" man="1"/>
        <brk id="1670" max="10" man="1"/>
        <brk id="1709" max="10" man="1"/>
        <brk id="1749" max="10" man="1"/>
        <brk id="1787" max="10" man="1"/>
        <brk id="1822" max="10" man="1"/>
        <brk id="1852" max="10" man="1"/>
        <brk id="1889" max="10" man="1"/>
        <brk id="1926" max="10" man="1"/>
        <brk id="1961" max="10" man="1"/>
        <brk id="2003" max="10" man="1"/>
        <brk id="2057" max="10" man="1"/>
      </rowBreaks>
      <pageMargins left="0" right="0" top="0.90551181102362199" bottom="0" header="0" footer="0"/>
      <printOptions horizontalCentered="1"/>
      <pageSetup paperSize="8" scale="51" fitToHeight="0" orientation="landscape" r:id="rId5"/>
      <autoFilter ref="A5:H328"/>
    </customSheetView>
    <customSheetView guid="{6068C3FF-17AA-48A5-A88B-2523CBAC39AE}" scale="60" showPageBreaks="1" outlineSymbols="0" zeroValues="0" fitToPage="1" printArea="1" showAutoFilter="1" view="pageBreakPreview" topLeftCell="A4">
      <pane xSplit="4" ySplit="7" topLeftCell="E76" state="frozen"/>
      <selection activeCell="C86" sqref="C86:D86"/>
      <rowBreaks count="28" manualBreakCount="28">
        <brk id="122" max="9" man="1"/>
        <brk id="1005" max="18" man="1"/>
        <brk id="1055" max="18" man="1"/>
        <brk id="1112" max="18" man="1"/>
        <brk id="1183" max="18" man="1"/>
        <brk id="1238" max="14" man="1"/>
        <brk id="1253" max="10" man="1"/>
        <brk id="1289" max="10" man="1"/>
        <brk id="1329" max="10" man="1"/>
        <brk id="1368" max="10" man="1"/>
        <brk id="1406" max="10" man="1"/>
        <brk id="1442" max="10" man="1"/>
        <brk id="1479" max="10" man="1"/>
        <brk id="1517" max="10" man="1"/>
        <brk id="1552" max="10" man="1"/>
        <brk id="1588" max="10" man="1"/>
        <brk id="1628" max="10" man="1"/>
        <brk id="1667" max="10" man="1"/>
        <brk id="1706" max="10" man="1"/>
        <brk id="1746" max="10" man="1"/>
        <brk id="1784" max="10" man="1"/>
        <brk id="1819" max="10" man="1"/>
        <brk id="1849" max="10" man="1"/>
        <brk id="1886" max="10" man="1"/>
        <brk id="1923" max="10" man="1"/>
        <brk id="1958" max="10" man="1"/>
        <brk id="2000" max="10" man="1"/>
        <brk id="2054" max="10" man="1"/>
      </rowBreaks>
      <pageMargins left="0" right="0" top="0.47" bottom="0" header="0" footer="0"/>
      <printOptions horizontalCentered="1"/>
      <pageSetup paperSize="8" scale="44" fitToHeight="0" orientation="landscape"/>
      <autoFilter ref="A6:K369"/>
    </customSheetView>
    <customSheetView guid="{45DE1976-7F07-4EB4-8A9C-FB72D060BEFA}" scale="55" showPageBreaks="1" outlineSymbols="0" zeroValues="0" fitToPage="1" printArea="1" showAutoFilter="1" view="pageBreakPreview" topLeftCell="D33">
      <selection activeCell="J39" sqref="J39:J44"/>
      <rowBreaks count="35" manualBreakCount="35">
        <brk id="23" max="9" man="1"/>
        <brk id="30" max="9" man="1"/>
        <brk id="48" max="9" man="1"/>
        <brk id="85" max="9" man="1"/>
        <brk id="127" max="9" man="1"/>
        <brk id="145" max="9" man="1"/>
        <brk id="171" max="9" man="1"/>
        <brk id="206" max="9" man="1"/>
        <brk id="1017" max="18" man="1"/>
        <brk id="1067" max="18" man="1"/>
        <brk id="1124" max="18" man="1"/>
        <brk id="1195" max="18" man="1"/>
        <brk id="1250" max="14" man="1"/>
        <brk id="1265" max="10" man="1"/>
        <brk id="1301" max="10" man="1"/>
        <brk id="1341" max="10" man="1"/>
        <brk id="1380" max="10" man="1"/>
        <brk id="1418" max="10" man="1"/>
        <brk id="1454" max="10" man="1"/>
        <brk id="1491" max="10" man="1"/>
        <brk id="1529" max="10" man="1"/>
        <brk id="1564" max="10" man="1"/>
        <brk id="1600" max="10" man="1"/>
        <brk id="1640" max="10" man="1"/>
        <brk id="1679" max="10" man="1"/>
        <brk id="1718" max="10" man="1"/>
        <brk id="1758" max="10" man="1"/>
        <brk id="1796" max="10" man="1"/>
        <brk id="1831" max="10" man="1"/>
        <brk id="1861" max="10" man="1"/>
        <brk id="1898" max="10" man="1"/>
        <brk id="1935" max="10" man="1"/>
        <brk id="1970" max="10" man="1"/>
        <brk id="2012" max="10" man="1"/>
        <brk id="2066" max="10" man="1"/>
      </rowBreaks>
      <pageMargins left="0" right="0" top="0.90551181102362199" bottom="0" header="0" footer="0"/>
      <printOptions horizontalCentered="1"/>
      <pageSetup paperSize="8" scale="47" fitToHeight="0" orientation="landscape"/>
      <autoFilter ref="A7:J397"/>
    </customSheetView>
    <customSheetView guid="{0CCCFAED-79CE-4449-BC23-D60C794B65C2}" scale="50" showPageBreaks="1" outlineSymbols="0" zeroValues="0" fitToPage="1" printArea="1" showAutoFilter="1" topLeftCell="A5">
      <pane xSplit="2" ySplit="4" topLeftCell="AU9" state="frozen"/>
      <selection activeCell="A190" sqref="A190"/>
      <rowBreaks count="32" manualBreakCount="32">
        <brk id="68" max="9" man="1"/>
        <brk id="122" max="9" man="1"/>
        <brk id="146" max="9" man="1"/>
        <brk id="168" max="9" man="1"/>
        <brk id="205" max="18" man="1"/>
        <brk id="1016" max="18" man="1"/>
        <brk id="1066" max="18" man="1"/>
        <brk id="1123" max="18" man="1"/>
        <brk id="1194" max="18" man="1"/>
        <brk id="1249" max="14" man="1"/>
        <brk id="1264" max="10" man="1"/>
        <brk id="1300" max="10" man="1"/>
        <brk id="1340" max="10" man="1"/>
        <brk id="1379" max="10" man="1"/>
        <brk id="1417" max="10" man="1"/>
        <brk id="1453" max="10" man="1"/>
        <brk id="1490" max="10" man="1"/>
        <brk id="1528" max="10" man="1"/>
        <brk id="1563" max="10" man="1"/>
        <brk id="1599" max="10" man="1"/>
        <brk id="1639" max="10" man="1"/>
        <brk id="1678" max="10" man="1"/>
        <brk id="1717" max="10" man="1"/>
        <brk id="1757" max="10" man="1"/>
        <brk id="1795" max="10" man="1"/>
        <brk id="1830" max="10" man="1"/>
        <brk id="1860" max="10" man="1"/>
        <brk id="1897" max="10" man="1"/>
        <brk id="1934" max="10" man="1"/>
        <brk id="1969" max="10" man="1"/>
        <brk id="2011" max="10" man="1"/>
        <brk id="2065" max="10" man="1"/>
      </rowBreaks>
      <pageMargins left="0" right="0" top="0.90551181102362199" bottom="0" header="0" footer="0"/>
      <printOptions horizontalCentered="1"/>
      <pageSetup paperSize="8" scale="44" fitToHeight="0" orientation="landscape"/>
      <autoFilter ref="A7:J411"/>
    </customSheetView>
    <customSheetView guid="{99950613-28E7-4EC2-B918-559A2757B0A9}" scale="50" showPageBreaks="1" outlineSymbols="0" zeroValues="0" fitToPage="1" printArea="1" showAutoFilter="1" view="pageBreakPreview" topLeftCell="A5">
      <pane xSplit="2" ySplit="10" topLeftCell="C189" state="frozen"/>
      <selection activeCell="J191" sqref="J191:J196"/>
      <rowBreaks count="32" manualBreakCount="32">
        <brk id="28" max="11" man="1"/>
        <brk id="115" max="11" man="1"/>
        <brk id="152" max="11" man="1"/>
        <brk id="184" max="11" man="1"/>
        <brk id="217" max="18" man="1"/>
        <brk id="1028" max="18" man="1"/>
        <brk id="1078" max="18" man="1"/>
        <brk id="1135" max="18" man="1"/>
        <brk id="1206" max="18" man="1"/>
        <brk id="1261" max="14" man="1"/>
        <brk id="1276" max="10" man="1"/>
        <brk id="1312" max="10" man="1"/>
        <brk id="1352" max="10" man="1"/>
        <brk id="1391" max="10" man="1"/>
        <brk id="1429" max="10" man="1"/>
        <brk id="1465" max="10" man="1"/>
        <brk id="1502" max="10" man="1"/>
        <brk id="1540" max="10" man="1"/>
        <brk id="1575" max="10" man="1"/>
        <brk id="1611" max="10" man="1"/>
        <brk id="1651" max="10" man="1"/>
        <brk id="1690" max="10" man="1"/>
        <brk id="1729" max="10" man="1"/>
        <brk id="1769" max="10" man="1"/>
        <brk id="1807" max="10" man="1"/>
        <brk id="1842" max="10" man="1"/>
        <brk id="1872" max="10" man="1"/>
        <brk id="1909" max="10" man="1"/>
        <brk id="1946" max="10" man="1"/>
        <brk id="1981" max="10" man="1"/>
        <brk id="2023" max="10" man="1"/>
        <brk id="2077" max="10" man="1"/>
      </rowBreaks>
      <pageMargins left="0" right="0" top="0.90551181102362199" bottom="0" header="0" footer="0"/>
      <printOptions horizontalCentered="1"/>
      <pageSetup paperSize="8" scale="47" fitToHeight="0" orientation="landscape"/>
      <autoFilter ref="A7:J415"/>
    </customSheetView>
    <customSheetView guid="{72C0943B-A5D5-4B80-AD54-166C5CDC74DE}" scale="40" showPageBreaks="1" outlineSymbols="0" zeroValues="0" fitToPage="1" printArea="1" showAutoFilter="1" view="pageBreakPreview" topLeftCell="A5">
      <pane xSplit="4" ySplit="10" topLeftCell="E135" state="frozen"/>
      <selection activeCell="G33" sqref="G33"/>
      <rowBreaks count="30" manualBreakCount="30">
        <brk id="7" max="11" man="1"/>
        <brk id="40" max="15" man="1"/>
        <brk id="214" max="18" man="1"/>
        <brk id="1037" max="18" man="1"/>
        <brk id="1087" max="18" man="1"/>
        <brk id="1144" max="18" man="1"/>
        <brk id="1215" max="18" man="1"/>
        <brk id="1270" max="14" man="1"/>
        <brk id="1285" max="10" man="1"/>
        <brk id="1321" max="10" man="1"/>
        <brk id="1361" max="10" man="1"/>
        <brk id="1400" max="10" man="1"/>
        <brk id="1438" max="10" man="1"/>
        <brk id="1474" max="10" man="1"/>
        <brk id="1511" max="10" man="1"/>
        <brk id="1549" max="10" man="1"/>
        <brk id="1584" max="10" man="1"/>
        <brk id="1620" max="10" man="1"/>
        <brk id="1660" max="10" man="1"/>
        <brk id="1699" max="10" man="1"/>
        <brk id="1738" max="10" man="1"/>
        <brk id="1778" max="10" man="1"/>
        <brk id="1816" max="10" man="1"/>
        <brk id="1851" max="10" man="1"/>
        <brk id="1881" max="10" man="1"/>
        <brk id="1918" max="10" man="1"/>
        <brk id="1955" max="10" man="1"/>
        <brk id="1990" max="10" man="1"/>
        <brk id="2032" max="10" man="1"/>
        <brk id="2086" max="10" man="1"/>
      </rowBreaks>
      <pageMargins left="0" right="0" top="0.67" bottom="0" header="0" footer="0"/>
      <printOptions horizontalCentered="1"/>
      <pageSetup paperSize="8" scale="41" fitToHeight="0" orientation="landscape"/>
      <autoFilter ref="A3:M184"/>
    </customSheetView>
    <customSheetView guid="{649E5CE3-4976-49D9-83DA-4E57FFC714BF}" scale="50" showPageBreaks="1" outlineSymbols="0" zeroValues="0" fitToPage="1" printArea="1" showAutoFilter="1" hiddenColumns="1" view="pageBreakPreview" topLeftCell="A6">
      <pane xSplit="2" ySplit="2" topLeftCell="C155" state="frozen"/>
      <selection activeCell="E164" sqref="E164"/>
      <rowBreaks count="35" manualBreakCount="35">
        <brk id="28" max="11" man="1"/>
        <brk id="38" max="11" man="1"/>
        <brk id="54" max="11" man="1"/>
        <brk id="86" max="11" man="1"/>
        <brk id="116" max="11" man="1"/>
        <brk id="134" max="11" man="1"/>
        <brk id="148" max="11" man="1"/>
        <brk id="198" max="18" man="1"/>
        <brk id="1015" max="18" man="1"/>
        <brk id="1065" max="18" man="1"/>
        <brk id="1122" max="18" man="1"/>
        <brk id="1193" max="18" man="1"/>
        <brk id="1248" max="14" man="1"/>
        <brk id="1263" max="10" man="1"/>
        <brk id="1299" max="10" man="1"/>
        <brk id="1339" max="10" man="1"/>
        <brk id="1378" max="10" man="1"/>
        <brk id="1416" max="10" man="1"/>
        <brk id="1452" max="10" man="1"/>
        <brk id="1489" max="10" man="1"/>
        <brk id="1527" max="10" man="1"/>
        <brk id="1562" max="10" man="1"/>
        <brk id="1598" max="10" man="1"/>
        <brk id="1638" max="10" man="1"/>
        <brk id="1677" max="10" man="1"/>
        <brk id="1716" max="10" man="1"/>
        <brk id="1756" max="10" man="1"/>
        <brk id="1794" max="10" man="1"/>
        <brk id="1829" max="10" man="1"/>
        <brk id="1859" max="10" man="1"/>
        <brk id="1896" max="10" man="1"/>
        <brk id="1933" max="10" man="1"/>
        <brk id="1968" max="10" man="1"/>
        <brk id="2010" max="10" man="1"/>
        <brk id="2064" max="10" man="1"/>
      </rowBreaks>
      <colBreaks count="1" manualBreakCount="1">
        <brk id="12" max="183" man="1"/>
      </colBreaks>
      <pageMargins left="0" right="0" top="0.90551181102362199" bottom="0" header="0" footer="0"/>
      <printOptions horizontalCentered="1"/>
      <pageSetup paperSize="8" scale="43" fitToHeight="0" orientation="landscape"/>
      <autoFilter ref="A7:L386"/>
    </customSheetView>
    <customSheetView guid="{5EB1B5BB-79BE-4318-9140-3FA31802D519}" scale="40" showPageBreaks="1" outlineSymbols="0" zeroValues="0" fitToPage="1" printArea="1" showAutoFilter="1" view="pageBreakPreview" topLeftCell="A4">
      <pane xSplit="4" ySplit="7" topLeftCell="K166" state="frozen"/>
      <selection activeCell="K170" sqref="K170:K175"/>
      <rowBreaks count="29" manualBreakCount="29">
        <brk id="180" max="18" man="1"/>
        <brk id="214" max="18" man="1"/>
        <brk id="1037" max="18" man="1"/>
        <brk id="1087" max="18" man="1"/>
        <brk id="1144" max="18" man="1"/>
        <brk id="1215" max="18" man="1"/>
        <brk id="1270" max="14" man="1"/>
        <brk id="1285" max="10" man="1"/>
        <brk id="1321" max="10" man="1"/>
        <brk id="1361" max="10" man="1"/>
        <brk id="1400" max="10" man="1"/>
        <brk id="1438" max="10" man="1"/>
        <brk id="1474" max="10" man="1"/>
        <brk id="1511" max="10" man="1"/>
        <brk id="1549" max="10" man="1"/>
        <brk id="1584" max="10" man="1"/>
        <brk id="1620" max="10" man="1"/>
        <brk id="1660" max="10" man="1"/>
        <brk id="1699" max="10" man="1"/>
        <brk id="1738" max="10" man="1"/>
        <brk id="1778" max="10" man="1"/>
        <brk id="1816" max="10" man="1"/>
        <brk id="1851" max="10" man="1"/>
        <brk id="1881" max="10" man="1"/>
        <brk id="1918" max="10" man="1"/>
        <brk id="1955" max="10" man="1"/>
        <brk id="1990" max="10" man="1"/>
        <brk id="2032" max="10" man="1"/>
        <brk id="2086" max="10" man="1"/>
      </rowBreaks>
      <pageMargins left="0" right="0" top="0.90551181102362199" bottom="0" header="0" footer="0"/>
      <printOptions horizontalCentered="1"/>
      <pageSetup paperSize="8" scale="39" fitToHeight="0" orientation="landscape"/>
      <autoFilter ref="A7:K386"/>
    </customSheetView>
    <customSheetView guid="{5FB953A5-71FF-4056-AF98-C9D06FF0EDF3}" scale="35" showPageBreaks="1" outlineSymbols="0" zeroValues="0" fitToPage="1" printArea="1" showAutoFilter="1" hiddenColumns="1" view="pageBreakPreview" topLeftCell="A5">
      <pane xSplit="4" ySplit="4" topLeftCell="F9" state="frozen"/>
      <selection activeCell="F9" sqref="F9"/>
      <rowBreaks count="29" manualBreakCount="29">
        <brk id="175" max="18" man="1"/>
        <brk id="209" max="18" man="1"/>
        <brk id="1033" max="18" man="1"/>
        <brk id="1083" max="18" man="1"/>
        <brk id="1140" max="18" man="1"/>
        <brk id="1211" max="18" man="1"/>
        <brk id="1266" max="14" man="1"/>
        <brk id="1281" max="10" man="1"/>
        <brk id="1317" max="10" man="1"/>
        <brk id="1357" max="10" man="1"/>
        <brk id="1396" max="10" man="1"/>
        <brk id="1434" max="10" man="1"/>
        <brk id="1470" max="10" man="1"/>
        <brk id="1507" max="10" man="1"/>
        <brk id="1545" max="10" man="1"/>
        <brk id="1580" max="10" man="1"/>
        <brk id="1616" max="10" man="1"/>
        <brk id="1656" max="10" man="1"/>
        <brk id="1695" max="10" man="1"/>
        <brk id="1734" max="10" man="1"/>
        <brk id="1774" max="10" man="1"/>
        <brk id="1812" max="10" man="1"/>
        <brk id="1847" max="10" man="1"/>
        <brk id="1877" max="10" man="1"/>
        <brk id="1914" max="10" man="1"/>
        <brk id="1951" max="10" man="1"/>
        <brk id="1986" max="10" man="1"/>
        <brk id="2028" max="10" man="1"/>
        <brk id="2082" max="10" man="1"/>
      </rowBreaks>
      <pageMargins left="0" right="0" top="0.90551181102362199" bottom="0" header="0" footer="0"/>
      <printOptions horizontalCentered="1"/>
      <pageSetup paperSize="8" scale="39" fitToHeight="0" orientation="landscape"/>
      <autoFilter ref="A7:P398"/>
    </customSheetView>
    <customSheetView guid="{9FA29541-62F4-4CED-BF33-19F6BA57578F}" scale="40" showPageBreaks="1" outlineSymbols="0" zeroValues="0" printArea="1" showAutoFilter="1" hiddenColumns="1" view="pageBreakPreview" topLeftCell="A4">
      <pane xSplit="4" ySplit="4" topLeftCell="K167" state="frozen"/>
      <selection activeCell="P172" sqref="P172:P175"/>
      <rowBreaks count="2" manualBreakCount="2">
        <brk id="77" max="15" man="1"/>
        <brk id="171" max="15" man="1"/>
      </rowBreaks>
      <pageMargins left="0" right="0" top="0.90551181102362199" bottom="0" header="0" footer="0"/>
      <printOptions horizontalCentered="1"/>
      <pageSetup paperSize="8" scale="45" fitToHeight="9" orientation="landscape"/>
      <autoFilter ref="A7:P401"/>
    </customSheetView>
    <customSheetView guid="{998B8119-4FF3-4A16-838D-539C6AE34D55}" scale="40" showPageBreaks="1" outlineSymbols="0" zeroValues="0" fitToPage="1" printArea="1" showAutoFilter="1" hiddenRows="1" hiddenColumns="1" view="pageBreakPreview" topLeftCell="A4">
      <pane xSplit="4" ySplit="7" topLeftCell="F163" state="frozen"/>
      <selection activeCell="F144" sqref="F144:G149"/>
      <rowBreaks count="29" manualBreakCount="29">
        <brk id="175" max="18" man="1"/>
        <brk id="209" max="18" man="1"/>
        <brk id="1033" max="18" man="1"/>
        <brk id="1083" max="18" man="1"/>
        <brk id="1140" max="18" man="1"/>
        <brk id="1211" max="18" man="1"/>
        <brk id="1266" max="14" man="1"/>
        <brk id="1281" max="10" man="1"/>
        <brk id="1317" max="10" man="1"/>
        <brk id="1357" max="10" man="1"/>
        <brk id="1396" max="10" man="1"/>
        <brk id="1434" max="10" man="1"/>
        <brk id="1470" max="10" man="1"/>
        <brk id="1507" max="10" man="1"/>
        <brk id="1545" max="10" man="1"/>
        <brk id="1580" max="10" man="1"/>
        <brk id="1616" max="10" man="1"/>
        <brk id="1656" max="10" man="1"/>
        <brk id="1695" max="10" man="1"/>
        <brk id="1734" max="10" man="1"/>
        <brk id="1774" max="10" man="1"/>
        <brk id="1812" max="10" man="1"/>
        <brk id="1847" max="10" man="1"/>
        <brk id="1877" max="10" man="1"/>
        <brk id="1914" max="10" man="1"/>
        <brk id="1951" max="10" man="1"/>
        <brk id="1986" max="10" man="1"/>
        <brk id="2028" max="10" man="1"/>
        <brk id="2082" max="10" man="1"/>
      </rowBreaks>
      <pageMargins left="0" right="0" top="0.90551181102362199" bottom="0" header="0" footer="0"/>
      <printOptions horizontalCentered="1"/>
      <pageSetup paperSize="8" scale="27" fitToHeight="0" orientation="landscape"/>
      <autoFilter ref="A7:P401"/>
    </customSheetView>
    <customSheetView guid="{539CB3DF-9B66-4BE7-9074-8CE0405EB8A6}" scale="40" showPageBreaks="1" outlineSymbols="0" zeroValues="0" fitToPage="1" printArea="1" showAutoFilter="1" hiddenColumns="1" view="pageBreakPreview" topLeftCell="A4">
      <pane xSplit="4" ySplit="7" topLeftCell="J170" state="frozen"/>
      <selection activeCell="P182" sqref="P182"/>
      <rowBreaks count="29" manualBreakCount="29">
        <brk id="174" max="18" man="1"/>
        <brk id="208" max="18" man="1"/>
        <brk id="1036" max="18" man="1"/>
        <brk id="1086" max="18" man="1"/>
        <brk id="1143" max="18" man="1"/>
        <brk id="1214" max="18" man="1"/>
        <brk id="1269" max="14" man="1"/>
        <brk id="1284" max="10" man="1"/>
        <brk id="1320" max="10" man="1"/>
        <brk id="1360" max="10" man="1"/>
        <brk id="1399" max="10" man="1"/>
        <brk id="1437" max="10" man="1"/>
        <brk id="1473" max="10" man="1"/>
        <brk id="1510" max="10" man="1"/>
        <brk id="1548" max="10" man="1"/>
        <brk id="1583" max="10" man="1"/>
        <brk id="1619" max="10" man="1"/>
        <brk id="1659" max="10" man="1"/>
        <brk id="1698" max="10" man="1"/>
        <brk id="1737" max="10" man="1"/>
        <brk id="1777" max="10" man="1"/>
        <brk id="1815" max="10" man="1"/>
        <brk id="1850" max="10" man="1"/>
        <brk id="1880" max="10" man="1"/>
        <brk id="1917" max="10" man="1"/>
        <brk id="1954" max="10" man="1"/>
        <brk id="1989" max="10" man="1"/>
        <brk id="2031" max="10" man="1"/>
        <brk id="2085" max="10" man="1"/>
      </rowBreaks>
      <pageMargins left="0" right="0" top="0.90551181102362199" bottom="0" header="0" footer="0"/>
      <printOptions horizontalCentered="1"/>
      <pageSetup paperSize="8" scale="43" fitToHeight="0" orientation="landscape"/>
      <autoFilter ref="A7:P393"/>
    </customSheetView>
    <customSheetView guid="{D20DFCFE-63F9-4265-B37B-4F36C46DF159}" scale="40" showPageBreaks="1" outlineSymbols="0" zeroValues="0" fitToPage="1" printArea="1" showAutoFilter="1" hiddenRows="1" hiddenColumns="1" view="pageBreakPreview" topLeftCell="A4">
      <pane xSplit="2" ySplit="7" topLeftCell="C963" state="frozen"/>
      <selection activeCell="A782" sqref="A778:XFD782"/>
      <rowBreaks count="29" manualBreakCount="29">
        <brk id="174" max="18" man="1"/>
        <brk id="208" max="18" man="1"/>
        <brk id="1019" max="18" man="1"/>
        <brk id="1069" max="18" man="1"/>
        <brk id="1126" max="18" man="1"/>
        <brk id="1197" max="18" man="1"/>
        <brk id="1252" max="14" man="1"/>
        <brk id="1267" max="10" man="1"/>
        <brk id="1303" max="10" man="1"/>
        <brk id="1343" max="10" man="1"/>
        <brk id="1382" max="10" man="1"/>
        <brk id="1420" max="10" man="1"/>
        <brk id="1456" max="10" man="1"/>
        <brk id="1493" max="10" man="1"/>
        <brk id="1531" max="10" man="1"/>
        <brk id="1566" max="10" man="1"/>
        <brk id="1602" max="10" man="1"/>
        <brk id="1642" max="10" man="1"/>
        <brk id="1681" max="10" man="1"/>
        <brk id="1720" max="10" man="1"/>
        <brk id="1760" max="10" man="1"/>
        <brk id="1798" max="10" man="1"/>
        <brk id="1833" max="10" man="1"/>
        <brk id="1863" max="10" man="1"/>
        <brk id="1900" max="10" man="1"/>
        <brk id="1937" max="10" man="1"/>
        <brk id="1972" max="10" man="1"/>
        <brk id="2014" max="10" man="1"/>
        <brk id="2068" max="10" man="1"/>
      </rowBreaks>
      <pageMargins left="0" right="0" top="0.90551181102362199" bottom="0" header="0" footer="0"/>
      <printOptions horizontalCentered="1"/>
      <pageSetup paperSize="8" scale="42" fitToHeight="0" orientation="landscape"/>
      <autoFilter ref="A9:S1185"/>
    </customSheetView>
    <customSheetView guid="{A6B98527-7CBF-4E4D-BDEA-9334A3EB779F}" scale="57" showPageBreaks="1" outlineSymbols="0" zeroValues="0" fitToPage="1" printArea="1" showAutoFilter="1" hiddenColumns="1" view="pageBreakPreview" topLeftCell="A4">
      <pane xSplit="2" ySplit="7" topLeftCell="C11" state="frozen"/>
      <selection activeCell="G15" sqref="G15"/>
      <pageMargins left="0" right="0" top="0.90551181102362199" bottom="0.47" header="0" footer="0"/>
      <printOptions horizontalCentered="1"/>
      <pageSetup paperSize="8" scale="42" fitToHeight="0" orientation="landscape"/>
      <autoFilter ref="A9:S1185"/>
    </customSheetView>
    <customSheetView guid="{D7BC8E82-4392-4806-9DAE-D94253790B9C}" scale="48" showPageBreaks="1" outlineSymbols="0" zeroValues="0" fitToPage="1" printArea="1" showAutoFilter="1" hiddenColumns="1" view="pageBreakPreview" topLeftCell="A4">
      <pane xSplit="2" ySplit="7" topLeftCell="L909" state="frozen"/>
      <selection activeCell="S925" sqref="S925:S930"/>
      <rowBreaks count="4" manualBreakCount="4">
        <brk id="70" max="85" man="1"/>
        <brk id="88" max="85" man="1"/>
        <brk id="260" max="85" man="1"/>
        <brk id="320" max="85" man="1"/>
      </rowBreaks>
      <pageMargins left="0" right="0" top="0.90551181102362199" bottom="0.47" header="0" footer="0"/>
      <printOptions horizontalCentered="1"/>
      <pageSetup paperSize="8" scale="42" fitToHeight="0" orientation="landscape"/>
      <autoFilter ref="A9:T1161"/>
    </customSheetView>
    <customSheetView guid="{F2110B0B-AAE7-42F0-B553-C360E9249AD4}" scale="48" showPageBreaks="1" outlineSymbols="0" zeroValues="0" fitToPage="1" printArea="1" showAutoFilter="1" hiddenColumns="1" view="pageBreakPreview" topLeftCell="A4">
      <pane xSplit="2" ySplit="7" topLeftCell="L726" state="frozen"/>
      <selection activeCell="S728" sqref="S728:S733"/>
      <pageMargins left="0" right="0" top="0.90551181102362199" bottom="0.47" header="0" footer="0"/>
      <printOptions horizontalCentered="1"/>
      <pageSetup paperSize="8" scale="42" fitToHeight="0" orientation="landscape"/>
      <autoFilter ref="A9:T1142"/>
    </customSheetView>
    <customSheetView guid="{9E943B7D-D4C7-443F-BC4C-8AB90546D8A5}" scale="40" showPageBreaks="1" zeroValues="0" fitToPage="1" showAutoFilter="1" hiddenRows="1" hiddenColumns="1" view="pageBreakPreview" topLeftCell="A4">
      <pane xSplit="2" ySplit="7" topLeftCell="D714" state="frozen"/>
      <selection activeCell="M818" sqref="M818"/>
      <rowBreaks count="42" manualBreakCount="42">
        <brk id="99" max="17" man="1"/>
        <brk id="134" max="17" man="1"/>
        <brk id="180" max="16383" man="1"/>
        <brk id="249" max="17" man="1"/>
        <brk id="266" max="17" man="1"/>
        <brk id="300" max="16383" man="1"/>
        <brk id="435" max="16383" man="1"/>
        <brk id="489" max="17" man="1"/>
        <brk id="535" max="17" man="1"/>
        <brk id="579" max="17" man="1"/>
        <brk id="632" max="17" man="1"/>
        <brk id="695" max="16383" man="1"/>
        <brk id="763" max="16383" man="1"/>
        <brk id="814" max="16383" man="1"/>
        <brk id="876" max="16383" man="1"/>
        <brk id="1024" max="17" man="1"/>
        <brk id="1085" max="16383" man="1"/>
        <brk id="1146" max="17" man="1"/>
        <brk id="1210" max="14" man="1"/>
        <brk id="1265" max="14" man="1"/>
        <brk id="1280" max="10" man="1"/>
        <brk id="1316" max="10" man="1"/>
        <brk id="1356" max="10" man="1"/>
        <brk id="1395" max="10" man="1"/>
        <brk id="1433" max="10" man="1"/>
        <brk id="1469" max="10" man="1"/>
        <brk id="1506" max="10" man="1"/>
        <brk id="1544" max="10" man="1"/>
        <brk id="1579" max="10" man="1"/>
        <brk id="1615" max="10" man="1"/>
        <brk id="1655" max="10" man="1"/>
        <brk id="1694" max="10" man="1"/>
        <brk id="1733" max="10" man="1"/>
        <brk id="1773" max="10" man="1"/>
        <brk id="1811" max="10" man="1"/>
        <brk id="1846" max="10" man="1"/>
        <brk id="1876" max="10" man="1"/>
        <brk id="1913" max="10" man="1"/>
        <brk id="1950" max="10" man="1"/>
        <brk id="1985" max="10" man="1"/>
        <brk id="2027" max="10" man="1"/>
        <brk id="2081" max="10" man="1"/>
      </rowBreaks>
      <pageMargins left="0" right="0" top="0.39370078740157499" bottom="0" header="0" footer="0"/>
      <printOptions horizontalCentered="1"/>
      <pageSetup paperSize="8" scale="39" fitToHeight="0" orientation="landscape"/>
      <autoFilter ref="B1:T1"/>
    </customSheetView>
    <customSheetView guid="{2DF88C31-E5A0-4DFE-877D-5A31D3992603}" scale="40" showPageBreaks="1" fitToPage="1" printArea="1" hiddenRows="1" view="pageBreakPreview" topLeftCell="A4">
      <pane xSplit="2" ySplit="7" topLeftCell="H664" state="frozen"/>
      <selection activeCell="J675" sqref="J675"/>
      <rowBreaks count="59" manualBreakCount="59">
        <brk id="46" max="15" man="1"/>
        <brk id="95" max="15" man="1"/>
        <brk id="123" max="15" man="1"/>
        <brk id="124" max="15" man="1"/>
        <brk id="170" max="15" man="1"/>
        <brk id="212" max="15" man="1"/>
        <brk id="240" max="15" man="1"/>
        <brk id="272" max="15" man="1"/>
        <brk id="312" max="15" man="1"/>
        <brk id="363" max="15" man="1"/>
        <brk id="364" max="15" man="1"/>
        <brk id="377" max="15" man="1"/>
        <brk id="419" max="15" man="1"/>
        <brk id="457" max="15" man="1"/>
        <brk id="458" max="15" man="1"/>
        <brk id="482" max="15" man="1"/>
        <brk id="534" max="15" man="1"/>
        <brk id="541" max="15" man="1"/>
        <brk id="590" max="15" man="1"/>
        <brk id="591" max="15" man="1"/>
        <brk id="631" max="15" man="1"/>
        <brk id="671" max="15" man="1"/>
        <brk id="715" max="15" man="1"/>
        <brk id="717" max="15" man="1"/>
        <brk id="728" max="15" man="1"/>
        <brk id="767" max="15" man="1"/>
        <brk id="790" max="15" man="1"/>
        <brk id="800" max="15" man="1"/>
        <brk id="843" max="15" man="1"/>
        <brk id="880" max="15" man="1"/>
        <brk id="930" max="15" man="1"/>
        <brk id="931" max="15" man="1"/>
        <brk id="973" max="15" man="1"/>
        <brk id="1029" max="15" man="1"/>
        <brk id="1071" max="15" man="1"/>
        <brk id="1105" max="14" man="1"/>
        <brk id="1160" max="14" man="1"/>
        <brk id="1175" max="10" man="1"/>
        <brk id="1211" max="10" man="1"/>
        <brk id="1251" max="10" man="1"/>
        <brk id="1290" max="10" man="1"/>
        <brk id="1328" max="10" man="1"/>
        <brk id="1364" max="10" man="1"/>
        <brk id="1401" max="10" man="1"/>
        <brk id="1439" max="10" man="1"/>
        <brk id="1474" max="10" man="1"/>
        <brk id="1510" max="10" man="1"/>
        <brk id="1550" max="10" man="1"/>
        <brk id="1589" max="10" man="1"/>
        <brk id="1628" max="10" man="1"/>
        <brk id="1668" max="10" man="1"/>
        <brk id="1706" max="10" man="1"/>
        <brk id="1741" max="10" man="1"/>
        <brk id="1771" max="10" man="1"/>
        <brk id="1808" max="10" man="1"/>
        <brk id="1845" max="10" man="1"/>
        <brk id="1880" max="10" man="1"/>
        <brk id="1922" max="10" man="1"/>
        <brk id="1976" max="10" man="1"/>
      </rowBreaks>
      <pageMargins left="0" right="0" top="0.90551181102362199" bottom="0" header="0" footer="0"/>
      <printOptions horizontalCentered="1"/>
      <pageSetup paperSize="8" scale="38" fitToHeight="0" orientation="landscape"/>
    </customSheetView>
    <customSheetView guid="{24E5C1BC-322C-4FEF-B964-F0DCC04482C1}" scale="25" showPageBreaks="1" fitToPage="1" hiddenRows="1" hiddenColumns="1" view="pageBreakPreview">
      <pane xSplit="1" ySplit="10" topLeftCell="J501" state="frozen"/>
      <selection activeCell="AC507" sqref="AB507:AC507"/>
      <rowBreaks count="52" manualBreakCount="52">
        <brk id="53" max="16383" man="1"/>
        <brk id="88" max="16383" man="1"/>
        <brk id="116" max="16383" man="1"/>
        <brk id="138" max="16383" man="1"/>
        <brk id="179" max="16383" man="1"/>
        <brk id="192" max="16383" man="1"/>
        <brk id="233" max="16383" man="1"/>
        <brk id="266" max="16383" man="1"/>
        <brk id="294" max="16383" man="1"/>
        <brk id="329" max="16383" man="1"/>
        <brk id="363" max="16383" man="1"/>
        <brk id="390" max="16383" man="1"/>
        <brk id="423" max="16383" man="1"/>
        <brk id="465" max="16383" man="1"/>
        <brk id="498" max="16383" man="1"/>
        <brk id="527" max="16383" man="1"/>
        <brk id="554" max="16383" man="1"/>
        <brk id="587" max="16383" man="1"/>
        <brk id="629" max="16383" man="1"/>
        <brk id="677" max="16383" man="1"/>
        <brk id="726" max="16383" man="1"/>
        <brk id="768" max="16383" man="1"/>
        <brk id="802" max="16383" man="1"/>
        <brk id="841" max="16383" man="1"/>
        <brk id="877" max="16383" man="1"/>
        <brk id="901" max="16383" man="1"/>
        <brk id="909" max="16383" man="1"/>
        <brk id="999" max="14" man="1"/>
        <brk id="1054" max="14" man="1"/>
        <brk id="1069" max="10" man="1"/>
        <brk id="1105" max="10" man="1"/>
        <brk id="1145" max="10" man="1"/>
        <brk id="1184" max="10" man="1"/>
        <brk id="1222" max="10" man="1"/>
        <brk id="1258" max="10" man="1"/>
        <brk id="1295" max="10" man="1"/>
        <brk id="1333" max="10" man="1"/>
        <brk id="1368" max="10" man="1"/>
        <brk id="1404" max="10" man="1"/>
        <brk id="1444" max="10" man="1"/>
        <brk id="1483" max="10" man="1"/>
        <brk id="1522" max="10" man="1"/>
        <brk id="1562" max="10" man="1"/>
        <brk id="1600" max="10" man="1"/>
        <brk id="1635" max="10" man="1"/>
        <brk id="1665" max="10" man="1"/>
        <brk id="1702" max="10" man="1"/>
        <brk id="1739" max="10" man="1"/>
        <brk id="1774" max="10" man="1"/>
        <brk id="1816" max="10" man="1"/>
        <brk id="1870" max="10" man="1"/>
        <brk id="1888" max="10" man="1"/>
      </rowBreaks>
      <pageMargins left="0" right="0" top="0.70866141732283505" bottom="0.196850393700787" header="0" footer="0"/>
      <printOptions horizontalCentered="1"/>
      <pageSetup paperSize="8" scale="30" fitToHeight="0" orientation="landscape"/>
    </customSheetView>
    <customSheetView guid="{37F8CE32-8CE8-4D95-9C0E-63112E6EFFE9}" scale="30" showPageBreaks="1" printArea="1" hiddenRows="1" hiddenColumns="1" view="pageBreakPreview" showRuler="0" topLeftCell="A4">
      <pane xSplit="2" ySplit="7" topLeftCell="L11" state="frozen"/>
      <selection activeCell="L119" sqref="L119"/>
      <rowBreaks count="43" manualBreakCount="43">
        <brk id="95" max="15" man="1"/>
        <brk id="123" max="15" man="1"/>
        <brk id="172" max="15" man="1"/>
        <brk id="224" max="15" man="1"/>
        <brk id="263" max="15" man="1"/>
        <brk id="323" max="15" man="1"/>
        <brk id="368" max="15" man="1"/>
        <brk id="405" max="15" man="1"/>
        <brk id="433" max="15" man="1"/>
        <brk id="480" max="15" man="1"/>
        <brk id="531" max="15" man="1"/>
        <brk id="623" max="15" man="1"/>
        <brk id="662" max="15" man="1"/>
        <brk id="732" max="15" man="1"/>
        <brk id="780" max="15" man="1"/>
        <brk id="850" max="15" man="1"/>
        <brk id="891" max="15" man="1"/>
        <brk id="935" max="15" man="1"/>
        <brk id="987" max="15" man="1"/>
        <brk id="1077" max="14" man="1"/>
        <brk id="1132" max="14" man="1"/>
        <brk id="1147" max="10" man="1"/>
        <brk id="1183" max="10" man="1"/>
        <brk id="1223" max="10" man="1"/>
        <brk id="1262" max="10" man="1"/>
        <brk id="1300" max="10" man="1"/>
        <brk id="1336" max="10" man="1"/>
        <brk id="1373" max="10" man="1"/>
        <brk id="1411" max="10" man="1"/>
        <brk id="1446" max="10" man="1"/>
        <brk id="1482" max="10" man="1"/>
        <brk id="1522" max="10" man="1"/>
        <brk id="1561" max="10" man="1"/>
        <brk id="1600" max="10" man="1"/>
        <brk id="1640" max="10" man="1"/>
        <brk id="1678" max="10" man="1"/>
        <brk id="1713" max="10" man="1"/>
        <brk id="1743" max="10" man="1"/>
        <brk id="1780" max="10" man="1"/>
        <brk id="1817" max="10" man="1"/>
        <brk id="1852" max="10" man="1"/>
        <brk id="1894" max="10" man="1"/>
        <brk id="1948" max="10" man="1"/>
      </rowBreaks>
      <pageMargins left="0" right="0" top="0.90551181102362199" bottom="0" header="0" footer="0"/>
      <printOptions horizontalCentered="1"/>
      <pageSetup paperSize="8" scale="29" fitToHeight="0" orientation="landscape"/>
      <headerFooter alignWithMargins="0"/>
    </customSheetView>
    <customSheetView guid="{CBF9D894-3FD2-4B68-BAC8-643DB23851C0}" scale="30" showPageBreaks="1" hiddenRows="1" view="pageBreakPreview" topLeftCell="A4">
      <pane xSplit="2" ySplit="7" topLeftCell="C757" state="frozen"/>
      <selection activeCell="A768" sqref="A768:O773"/>
      <rowBreaks count="63" manualBreakCount="63">
        <brk id="60" max="15" man="1"/>
        <brk id="83" max="15" man="1"/>
        <brk id="95" max="15" man="1"/>
        <brk id="119" max="15" man="1"/>
        <brk id="130" max="15" man="1"/>
        <brk id="160" max="15" man="1"/>
        <brk id="179" max="15" man="1"/>
        <brk id="219" max="15" man="1"/>
        <brk id="231" max="15" man="1"/>
        <brk id="257" max="15" man="1"/>
        <brk id="270" max="15" man="1"/>
        <brk id="302" max="15" man="1"/>
        <brk id="330" max="15" man="1"/>
        <brk id="360" max="15" man="1"/>
        <brk id="375" max="15" man="1"/>
        <brk id="405" max="15" man="1"/>
        <brk id="412" max="15" man="1"/>
        <brk id="435" max="15" man="1"/>
        <brk id="440" max="15" man="1"/>
        <brk id="465" max="15" man="1"/>
        <brk id="487" max="15" man="1"/>
        <brk id="526" max="15" man="1"/>
        <brk id="538" max="15" man="1"/>
        <brk id="596" max="15" man="1"/>
        <brk id="637" max="15" man="1"/>
        <brk id="661" max="15" man="1"/>
        <brk id="676" max="15" man="1"/>
        <brk id="713" max="15" man="1"/>
        <brk id="746" max="15" man="1"/>
        <brk id="775" max="15" man="1"/>
        <brk id="794" max="15" man="1"/>
        <brk id="840" max="15" man="1"/>
        <brk id="864" max="15" man="1"/>
        <brk id="894" max="15" man="1"/>
        <brk id="905" max="15" man="1"/>
        <brk id="936" max="15" man="1"/>
        <brk id="949" max="15" man="1"/>
        <brk id="982" max="15" man="1"/>
        <brk id="1015" max="15" man="1"/>
        <brk id="1091" max="14" man="1"/>
        <brk id="1146" max="14" man="1"/>
        <brk id="1161" max="10" man="1"/>
        <brk id="1197" max="10" man="1"/>
        <brk id="1237" max="10" man="1"/>
        <brk id="1276" max="10" man="1"/>
        <brk id="1314" max="10" man="1"/>
        <brk id="1350" max="10" man="1"/>
        <brk id="1387" max="10" man="1"/>
        <brk id="1425" max="10" man="1"/>
        <brk id="1460" max="10" man="1"/>
        <brk id="1496" max="10" man="1"/>
        <brk id="1536" max="10" man="1"/>
        <brk id="1575" max="10" man="1"/>
        <brk id="1614" max="10" man="1"/>
        <brk id="1654" max="10" man="1"/>
        <brk id="1692" max="10" man="1"/>
        <brk id="1727" max="10" man="1"/>
        <brk id="1757" max="10" man="1"/>
        <brk id="1794" max="10" man="1"/>
        <brk id="1831" max="10" man="1"/>
        <brk id="1866" max="10" man="1"/>
        <brk id="1908" max="10" man="1"/>
        <brk id="1962" max="10" man="1"/>
      </rowBreaks>
      <pageMargins left="0" right="0" top="0.90551181102362199" bottom="0" header="0" footer="0"/>
      <printOptions horizontalCentered="1"/>
      <pageSetup paperSize="8" scale="29" fitToHeight="0" orientation="landscape"/>
    </customSheetView>
    <customSheetView guid="{C8C7D91A-0101-429D-A7C4-25C2A366909A}" scale="46" showPageBreaks="1" outlineSymbols="0" zeroValues="0" fitToPage="1" showAutoFilter="1" hiddenRows="1" hiddenColumns="1" view="pageBreakPreview" topLeftCell="A4">
      <pane xSplit="2" ySplit="7" topLeftCell="C863" state="frozen"/>
      <selection activeCell="N1075" sqref="N1075"/>
      <rowBreaks count="42" manualBreakCount="42">
        <brk id="97" max="15" man="1"/>
        <brk id="129" max="15" man="1"/>
        <brk id="159" max="15" man="1"/>
        <brk id="214" max="16383" man="1"/>
        <brk id="256" max="16383" man="1"/>
        <brk id="310" max="16383" man="1"/>
        <brk id="378" max="15" man="1"/>
        <brk id="420" max="15" man="1"/>
        <brk id="455" max="15" man="1"/>
        <brk id="502" max="15" man="1"/>
        <brk id="565" max="15" man="1"/>
        <brk id="646" max="15" man="1"/>
        <brk id="702" max="16383" man="1"/>
        <brk id="763" max="16383" man="1"/>
        <brk id="821" max="24" man="1"/>
        <brk id="906" max="15" man="1"/>
        <brk id="956" max="15" man="1"/>
        <brk id="1013" max="15" man="1"/>
        <brk id="1084" max="14" man="1"/>
        <brk id="1139" max="14" man="1"/>
        <brk id="1154" max="10" man="1"/>
        <brk id="1183" max="10" man="1"/>
        <brk id="1223" max="10" man="1"/>
        <brk id="1262" max="10" man="1"/>
        <brk id="1300" max="10" man="1"/>
        <brk id="1336" max="10" man="1"/>
        <brk id="1373" max="10" man="1"/>
        <brk id="1411" max="10" man="1"/>
        <brk id="1446" max="10" man="1"/>
        <brk id="1482" max="10" man="1"/>
        <brk id="1522" max="10" man="1"/>
        <brk id="1561" max="10" man="1"/>
        <brk id="1600" max="10" man="1"/>
        <brk id="1640" max="10" man="1"/>
        <brk id="1678" max="10" man="1"/>
        <brk id="1713" max="10" man="1"/>
        <brk id="1743" max="10" man="1"/>
        <brk id="1780" max="10" man="1"/>
        <brk id="1817" max="10" man="1"/>
        <brk id="1852" max="10" man="1"/>
        <brk id="1894" max="10" man="1"/>
        <brk id="1948" max="10" man="1"/>
      </rowBreaks>
      <pageMargins left="0" right="0" top="0.90551181102362199" bottom="0" header="0" footer="0"/>
      <printOptions horizontalCentered="1"/>
      <pageSetup paperSize="8" scale="34" fitToHeight="0" orientation="landscape"/>
      <autoFilter ref="A9:V1172"/>
    </customSheetView>
    <customSheetView guid="{CB1A56DC-A135-41E6-8A02-AE4E518C879F}" scale="50" showPageBreaks="1" fitToPage="1" view="pageBreakPreview" topLeftCell="A4">
      <pane xSplit="2" ySplit="7" topLeftCell="C408" state="frozen"/>
      <selection activeCell="G421" sqref="G421"/>
      <rowBreaks count="38" manualBreakCount="38">
        <brk id="101" max="20" man="1"/>
        <brk id="136" max="20" man="1"/>
        <brk id="184" max="20" man="1"/>
        <brk id="256" max="20" man="1"/>
        <brk id="304" max="20" man="1"/>
        <brk id="430" max="20" man="1"/>
        <brk id="489" max="20" man="1"/>
        <brk id="531" max="20" man="1"/>
        <brk id="569" max="20" man="1"/>
        <brk id="641" max="20" man="1"/>
        <brk id="709" max="20" man="1"/>
        <brk id="784" max="20" man="1"/>
        <brk id="856" max="20" man="1"/>
        <brk id="918" max="20" man="1"/>
        <brk id="1049" max="20" man="1"/>
        <brk id="1110" max="20" man="1"/>
        <brk id="1164" max="20" man="1"/>
        <brk id="1236" max="10" man="1"/>
        <brk id="1276" max="10" man="1"/>
        <brk id="1315" max="10" man="1"/>
        <brk id="1353" max="10" man="1"/>
        <brk id="1389" max="10" man="1"/>
        <brk id="1426" max="10" man="1"/>
        <brk id="1464" max="10" man="1"/>
        <brk id="1499" max="10" man="1"/>
        <brk id="1535" max="10" man="1"/>
        <brk id="1575" max="10" man="1"/>
        <brk id="1614" max="10" man="1"/>
        <brk id="1653" max="10" man="1"/>
        <brk id="1693" max="10" man="1"/>
        <brk id="1731" max="10" man="1"/>
        <brk id="1766" max="10" man="1"/>
        <brk id="1796" max="10" man="1"/>
        <brk id="1833" max="10" man="1"/>
        <brk id="1870" max="10" man="1"/>
        <brk id="1905" max="10" man="1"/>
        <brk id="1947" max="10" man="1"/>
        <brk id="2001" max="10" man="1"/>
      </rowBreaks>
      <pageMargins left="0" right="0" top="0.90551181102362199" bottom="0" header="0" footer="0"/>
      <printOptions horizontalCentered="1"/>
      <pageSetup paperSize="8" scale="16" fitToHeight="0" orientation="landscape"/>
    </customSheetView>
    <customSheetView guid="{2F7AC811-CA37-46E3-866E-6E10DF43054A}" scale="60" showPageBreaks="1" outlineSymbols="0" zeroValues="0" fitToPage="1" showAutoFilter="1" view="pageBreakPreview" topLeftCell="A4">
      <pane xSplit="2" ySplit="7" topLeftCell="C776" state="frozen"/>
      <selection activeCell="N792" sqref="N792"/>
      <rowBreaks count="47" manualBreakCount="47">
        <brk id="67" max="24" man="1"/>
        <brk id="97" max="15" man="1"/>
        <brk id="129" max="15" man="1"/>
        <brk id="171" max="15" man="1"/>
        <brk id="227" max="15" man="1"/>
        <brk id="267" max="15" man="1"/>
        <brk id="321" max="15" man="1"/>
        <brk id="385" max="24" man="1"/>
        <brk id="390" max="15" man="1"/>
        <brk id="432" max="15" man="1"/>
        <brk id="467" max="15" man="1"/>
        <brk id="514" max="15" man="1"/>
        <brk id="577" max="15" man="1"/>
        <brk id="656" max="24" man="1"/>
        <brk id="665" max="15" man="1"/>
        <brk id="723" max="15" man="1"/>
        <brk id="784" max="15" man="1"/>
        <brk id="858" max="24" man="1"/>
        <brk id="943" max="15" man="1"/>
        <brk id="993" max="15" man="1"/>
        <brk id="1048" max="24" man="1"/>
        <brk id="1050" max="15" man="1"/>
        <brk id="1118" max="24" man="1"/>
        <brk id="1121" max="14" man="1"/>
        <brk id="1176" max="14" man="1"/>
        <brk id="1191" max="10" man="1"/>
        <brk id="1227" max="10" man="1"/>
        <brk id="1267" max="10" man="1"/>
        <brk id="1306" max="10" man="1"/>
        <brk id="1344" max="10" man="1"/>
        <brk id="1380" max="10" man="1"/>
        <brk id="1417" max="10" man="1"/>
        <brk id="1455" max="10" man="1"/>
        <brk id="1490" max="10" man="1"/>
        <brk id="1526" max="10" man="1"/>
        <brk id="1566" max="10" man="1"/>
        <brk id="1605" max="10" man="1"/>
        <brk id="1644" max="10" man="1"/>
        <brk id="1684" max="10" man="1"/>
        <brk id="1722" max="10" man="1"/>
        <brk id="1757" max="10" man="1"/>
        <brk id="1787" max="10" man="1"/>
        <brk id="1824" max="10" man="1"/>
        <brk id="1861" max="10" man="1"/>
        <brk id="1896" max="10" man="1"/>
        <brk id="1938" max="10" man="1"/>
        <brk id="1992" max="10" man="1"/>
      </rowBreaks>
      <pageMargins left="0" right="0" top="0.90551181102362199" bottom="0" header="0" footer="0"/>
      <printOptions horizontalCentered="1"/>
      <pageSetup paperSize="8" scale="16" fitToHeight="0" orientation="landscape"/>
      <autoFilter ref="A9:S1185"/>
    </customSheetView>
    <customSheetView guid="{7B245AB0-C2AF-4822-BFC4-2399F85856C1}" scale="40" showPageBreaks="1" outlineSymbols="0" zeroValues="0" fitToPage="1" printArea="1" showAutoFilter="1" hiddenColumns="1" view="pageBreakPreview" topLeftCell="A4">
      <pane xSplit="4" ySplit="7" topLeftCell="F182" state="frozen"/>
      <selection activeCell="F190" sqref="F190"/>
      <rowBreaks count="29" manualBreakCount="29">
        <brk id="180" max="18" man="1"/>
        <brk id="214" max="18" man="1"/>
        <brk id="1037" max="18" man="1"/>
        <brk id="1087" max="18" man="1"/>
        <brk id="1144" max="18" man="1"/>
        <brk id="1215" max="18" man="1"/>
        <brk id="1270" max="14" man="1"/>
        <brk id="1285" max="10" man="1"/>
        <brk id="1321" max="10" man="1"/>
        <brk id="1361" max="10" man="1"/>
        <brk id="1400" max="10" man="1"/>
        <brk id="1438" max="10" man="1"/>
        <brk id="1474" max="10" man="1"/>
        <brk id="1511" max="10" man="1"/>
        <brk id="1549" max="10" man="1"/>
        <brk id="1584" max="10" man="1"/>
        <brk id="1620" max="10" man="1"/>
        <brk id="1660" max="10" man="1"/>
        <brk id="1699" max="10" man="1"/>
        <brk id="1738" max="10" man="1"/>
        <brk id="1778" max="10" man="1"/>
        <brk id="1816" max="10" man="1"/>
        <brk id="1851" max="10" man="1"/>
        <brk id="1881" max="10" man="1"/>
        <brk id="1918" max="10" man="1"/>
        <brk id="1955" max="10" man="1"/>
        <brk id="1990" max="10" man="1"/>
        <brk id="2032" max="10" man="1"/>
        <brk id="2086" max="10" man="1"/>
      </rowBreaks>
      <pageMargins left="0" right="0" top="0.90551181102362199" bottom="0" header="0" footer="0"/>
      <printOptions horizontalCentered="1"/>
      <pageSetup paperSize="8" scale="38" fitToHeight="0" orientation="landscape"/>
      <autoFilter ref="A7:P404"/>
    </customSheetView>
    <customSheetView guid="{032DDD1D-7C32-4E80-928D-C908C764BB01}" scale="60" showPageBreaks="1" outlineSymbols="0" zeroValues="0" fitToPage="1" printArea="1" showAutoFilter="1" hiddenRows="1" hiddenColumns="1" view="pageBreakPreview">
      <pane xSplit="2" ySplit="7" topLeftCell="K122" state="frozen"/>
      <selection activeCell="Q142" sqref="Q142"/>
      <rowBreaks count="38" manualBreakCount="38">
        <brk id="21" max="9" man="1"/>
        <brk id="29" max="9" man="1"/>
        <brk id="41" max="10" man="1"/>
        <brk id="55" max="9" man="1"/>
        <brk id="63" max="9" man="1"/>
        <brk id="81" max="9" man="1"/>
        <brk id="111" max="9" man="1"/>
        <brk id="153" max="9" man="1"/>
        <brk id="176" max="9" man="1"/>
        <brk id="185" max="9" man="1"/>
        <brk id="209" max="9" man="1"/>
        <brk id="1032" max="18" man="1"/>
        <brk id="1082" max="18" man="1"/>
        <brk id="1139" max="18" man="1"/>
        <brk id="1210" max="18" man="1"/>
        <brk id="1265" max="14" man="1"/>
        <brk id="1280" max="10" man="1"/>
        <brk id="1316" max="10" man="1"/>
        <brk id="1356" max="10" man="1"/>
        <brk id="1395" max="10" man="1"/>
        <brk id="1433" max="10" man="1"/>
        <brk id="1469" max="10" man="1"/>
        <brk id="1506" max="10" man="1"/>
        <brk id="1544" max="10" man="1"/>
        <brk id="1579" max="10" man="1"/>
        <brk id="1615" max="10" man="1"/>
        <brk id="1655" max="10" man="1"/>
        <brk id="1694" max="10" man="1"/>
        <brk id="1733" max="10" man="1"/>
        <brk id="1773" max="10" man="1"/>
        <brk id="1811" max="10" man="1"/>
        <brk id="1846" max="10" man="1"/>
        <brk id="1876" max="10" man="1"/>
        <brk id="1913" max="10" man="1"/>
        <brk id="1950" max="10" man="1"/>
        <brk id="1985" max="10" man="1"/>
        <brk id="2027" max="10" man="1"/>
        <brk id="2081" max="10" man="1"/>
      </rowBreaks>
      <pageMargins left="0" right="0" top="0.90551181102362199" bottom="0" header="0" footer="0"/>
      <printOptions horizontalCentered="1"/>
      <pageSetup paperSize="8" scale="44" fitToHeight="0" orientation="landscape"/>
      <autoFilter ref="A6:K369"/>
    </customSheetView>
    <customSheetView guid="{B128763D-80F0-47B0-A951-7CE59556729E}" scale="50" showPageBreaks="1" outlineSymbols="0" zeroValues="0" fitToPage="1" printArea="1" showAutoFilter="1" hiddenColumns="1" view="pageBreakPreview" topLeftCell="A4">
      <pane xSplit="2" ySplit="4" topLeftCell="C101" activePane="bottomRight" state="frozen"/>
      <selection pane="bottomRight" activeCell="L108" sqref="L108"/>
      <rowBreaks count="30" manualBreakCount="30">
        <brk id="21" max="9" man="1"/>
        <brk id="125" max="9" man="1"/>
        <brk id="170" max="9" man="1"/>
        <brk id="977" max="18" man="1"/>
        <brk id="1027" max="18" man="1"/>
        <brk id="1084" max="18" man="1"/>
        <brk id="1155" max="18" man="1"/>
        <brk id="1210" max="14" man="1"/>
        <brk id="1225" max="10" man="1"/>
        <brk id="1261" max="10" man="1"/>
        <brk id="1301" max="10" man="1"/>
        <brk id="1340" max="10" man="1"/>
        <brk id="1378" max="10" man="1"/>
        <brk id="1414" max="10" man="1"/>
        <brk id="1451" max="10" man="1"/>
        <brk id="1489" max="10" man="1"/>
        <brk id="1524" max="10" man="1"/>
        <brk id="1560" max="10" man="1"/>
        <brk id="1600" max="10" man="1"/>
        <brk id="1639" max="10" man="1"/>
        <brk id="1678" max="10" man="1"/>
        <brk id="1718" max="10" man="1"/>
        <brk id="1756" max="10" man="1"/>
        <brk id="1791" max="10" man="1"/>
        <brk id="1821" max="10" man="1"/>
        <brk id="1858" max="10" man="1"/>
        <brk id="1895" max="10" man="1"/>
        <brk id="1930" max="10" man="1"/>
        <brk id="1972" max="10" man="1"/>
        <brk id="2026" max="10" man="1"/>
      </rowBreaks>
      <colBreaks count="1" manualBreakCount="1">
        <brk id="11" max="183" man="1"/>
      </colBreaks>
      <pageMargins left="0" right="0" top="0.90551181102362199" bottom="0.196850393700787" header="0" footer="0"/>
      <printOptions horizontalCentered="1"/>
      <pageSetup paperSize="9" scale="34" fitToHeight="0" orientation="landscape" r:id="rId6"/>
      <autoFilter ref="A6:I342"/>
    </customSheetView>
    <customSheetView guid="{CA384592-0CFD-4322-A4EB-34EC04693944}" scale="44" showPageBreaks="1" outlineSymbols="0" fitToPage="1" printArea="1" showAutoFilter="1" view="pageBreakPreview">
      <pane xSplit="2" ySplit="6" topLeftCell="C72" activePane="bottomRight" state="frozen"/>
      <selection pane="bottomRight" activeCell="H72" sqref="H72:H78"/>
      <rowBreaks count="33" manualBreakCount="33">
        <brk id="27" max="7" man="1"/>
        <brk id="47" max="7" man="1"/>
        <brk id="71" max="7" man="1"/>
        <brk id="103" max="7" man="1"/>
        <brk id="128" max="9" man="1"/>
        <brk id="185" max="9" man="1"/>
        <brk id="1008" max="18" man="1"/>
        <brk id="1058" max="18" man="1"/>
        <brk id="1115" max="18" man="1"/>
        <brk id="1186" max="18" man="1"/>
        <brk id="1241" max="14" man="1"/>
        <brk id="1256" max="10" man="1"/>
        <brk id="1292" max="10" man="1"/>
        <brk id="1332" max="10" man="1"/>
        <brk id="1371" max="10" man="1"/>
        <brk id="1409" max="10" man="1"/>
        <brk id="1445" max="10" man="1"/>
        <brk id="1482" max="10" man="1"/>
        <brk id="1520" max="10" man="1"/>
        <brk id="1555" max="10" man="1"/>
        <brk id="1591" max="10" man="1"/>
        <brk id="1631" max="10" man="1"/>
        <brk id="1670" max="10" man="1"/>
        <brk id="1709" max="10" man="1"/>
        <brk id="1749" max="10" man="1"/>
        <brk id="1787" max="10" man="1"/>
        <brk id="1822" max="10" man="1"/>
        <brk id="1852" max="10" man="1"/>
        <brk id="1889" max="10" man="1"/>
        <brk id="1926" max="10" man="1"/>
        <brk id="1961" max="10" man="1"/>
        <brk id="2003" max="10" man="1"/>
        <brk id="2057" max="10" man="1"/>
      </rowBreaks>
      <pageMargins left="0" right="0" top="0.90551181102362199" bottom="0" header="0" footer="0"/>
      <printOptions horizontalCentered="1"/>
      <pageSetup paperSize="8" scale="48" fitToHeight="0" orientation="landscape" r:id="rId7"/>
      <autoFilter ref="A5:H324"/>
    </customSheetView>
    <customSheetView guid="{E58B6A19-CDF2-47F2-B31F-BA0A30B39762}" scale="60" showPageBreaks="1" outlineSymbols="0" zeroValues="0" fitToPage="1" showAutoFilter="1" view="pageBreakPreview" topLeftCell="A4">
      <pane xSplit="2" ySplit="4" topLeftCell="D109" activePane="bottomRight" state="frozen"/>
      <selection pane="bottomRight" activeCell="D109" sqref="D109:D114"/>
      <rowBreaks count="32" manualBreakCount="32">
        <brk id="22" max="16383" man="1"/>
        <brk id="28" max="16383" man="1"/>
        <brk id="61" max="16383" man="1"/>
        <brk id="115" max="16383" man="1"/>
        <brk id="178" max="16383" man="1"/>
        <brk id="1003" max="18" man="1"/>
        <brk id="1053" max="18" man="1"/>
        <brk id="1110" max="18" man="1"/>
        <brk id="1181" max="18" man="1"/>
        <brk id="1236" max="14" man="1"/>
        <brk id="1251" max="10" man="1"/>
        <brk id="1287" max="10" man="1"/>
        <brk id="1327" max="10" man="1"/>
        <brk id="1366" max="10" man="1"/>
        <brk id="1404" max="10" man="1"/>
        <brk id="1440" max="10" man="1"/>
        <brk id="1477" max="10" man="1"/>
        <brk id="1515" max="10" man="1"/>
        <brk id="1550" max="10" man="1"/>
        <brk id="1586" max="10" man="1"/>
        <brk id="1626" max="10" man="1"/>
        <brk id="1665" max="10" man="1"/>
        <brk id="1704" max="10" man="1"/>
        <brk id="1744" max="10" man="1"/>
        <brk id="1782" max="10" man="1"/>
        <brk id="1817" max="10" man="1"/>
        <brk id="1847" max="10" man="1"/>
        <brk id="1884" max="10" man="1"/>
        <brk id="1921" max="10" man="1"/>
        <brk id="1956" max="10" man="1"/>
        <brk id="1998" max="10" man="1"/>
        <brk id="2052" max="10" man="1"/>
      </rowBreaks>
      <colBreaks count="1" manualBreakCount="1">
        <brk id="12" max="183" man="1"/>
      </colBreaks>
      <pageMargins left="0" right="0" top="0.90551181102362199" bottom="0" header="0" footer="0"/>
      <printOptions horizontalCentered="1"/>
      <pageSetup paperSize="8" scale="48" fitToHeight="0" orientation="landscape" r:id="rId8"/>
      <autoFilter ref="A5:H324"/>
    </customSheetView>
    <customSheetView guid="{13BE7114-35DF-4699-8779-61985C68F6C3}" scale="60" showPageBreaks="1" outlineSymbols="0" zeroValues="0" fitToPage="1" showAutoFilter="1" view="pageBreakPreview" topLeftCell="A4">
      <pane xSplit="2" ySplit="5" topLeftCell="C41" activePane="bottomRight" state="frozen"/>
      <selection pane="bottomRight" activeCell="D46" sqref="D46"/>
      <rowBreaks count="32" manualBreakCount="32">
        <brk id="22" max="16383" man="1"/>
        <brk id="28" max="16383" man="1"/>
        <brk id="61" max="16383" man="1"/>
        <brk id="115" max="16383" man="1"/>
        <brk id="178" max="16383" man="1"/>
        <brk id="1003" max="18" man="1"/>
        <brk id="1053" max="18" man="1"/>
        <brk id="1110" max="18" man="1"/>
        <brk id="1181" max="18" man="1"/>
        <brk id="1236" max="14" man="1"/>
        <brk id="1251" max="10" man="1"/>
        <brk id="1287" max="10" man="1"/>
        <brk id="1327" max="10" man="1"/>
        <brk id="1366" max="10" man="1"/>
        <brk id="1404" max="10" man="1"/>
        <brk id="1440" max="10" man="1"/>
        <brk id="1477" max="10" man="1"/>
        <brk id="1515" max="10" man="1"/>
        <brk id="1550" max="10" man="1"/>
        <brk id="1586" max="10" man="1"/>
        <brk id="1626" max="10" man="1"/>
        <brk id="1665" max="10" man="1"/>
        <brk id="1704" max="10" man="1"/>
        <brk id="1744" max="10" man="1"/>
        <brk id="1782" max="10" man="1"/>
        <brk id="1817" max="10" man="1"/>
        <brk id="1847" max="10" man="1"/>
        <brk id="1884" max="10" man="1"/>
        <brk id="1921" max="10" man="1"/>
        <brk id="1956" max="10" man="1"/>
        <brk id="1998" max="10" man="1"/>
        <brk id="2052" max="10" man="1"/>
      </rowBreaks>
      <colBreaks count="1" manualBreakCount="1">
        <brk id="12" max="183" man="1"/>
      </colBreaks>
      <pageMargins left="0" right="0" top="0.90551181102362199" bottom="0" header="0" footer="0"/>
      <printOptions horizontalCentered="1"/>
      <pageSetup paperSize="8" scale="48" fitToHeight="0" orientation="landscape" r:id="rId9"/>
      <autoFilter ref="A5:H324"/>
    </customSheetView>
    <customSheetView guid="{BEA0FDBA-BB07-4C19-8BBD-5E57EE395C09}" scale="59" showPageBreaks="1" outlineSymbols="0" zeroValues="0" fitToPage="1" printArea="1" showAutoFilter="1" view="pageBreakPreview" topLeftCell="B112">
      <selection activeCell="C118" sqref="C118"/>
      <rowBreaks count="31" manualBreakCount="31">
        <brk id="22" max="7" man="1"/>
        <brk id="65" max="7" man="1"/>
        <brk id="82" max="7" man="1"/>
        <brk id="132" max="9" man="1"/>
        <brk id="955" max="18" man="1"/>
        <brk id="1005" max="18" man="1"/>
        <brk id="1062" max="18" man="1"/>
        <brk id="1133" max="18" man="1"/>
        <brk id="1188" max="14" man="1"/>
        <brk id="1203" max="10" man="1"/>
        <brk id="1239" max="10" man="1"/>
        <brk id="1279" max="10" man="1"/>
        <brk id="1318" max="10" man="1"/>
        <brk id="1356" max="10" man="1"/>
        <brk id="1392" max="10" man="1"/>
        <brk id="1429" max="10" man="1"/>
        <brk id="1467" max="10" man="1"/>
        <brk id="1502" max="10" man="1"/>
        <brk id="1538" max="10" man="1"/>
        <brk id="1578" max="10" man="1"/>
        <brk id="1617" max="10" man="1"/>
        <brk id="1656" max="10" man="1"/>
        <brk id="1696" max="10" man="1"/>
        <brk id="1734" max="10" man="1"/>
        <brk id="1769" max="10" man="1"/>
        <brk id="1799" max="10" man="1"/>
        <brk id="1836" max="10" man="1"/>
        <brk id="1873" max="10" man="1"/>
        <brk id="1908" max="10" man="1"/>
        <brk id="1950" max="10" man="1"/>
        <brk id="2004" max="10" man="1"/>
      </rowBreaks>
      <pageMargins left="0" right="0" top="0.90551181102362199" bottom="0" header="0" footer="0"/>
      <printOptions horizontalCentered="1"/>
      <pageSetup paperSize="8" scale="46" fitToHeight="0" orientation="landscape" r:id="rId10"/>
      <autoFilter ref="A5:H324"/>
    </customSheetView>
    <customSheetView guid="{67ADFAE6-A9AF-44D7-8539-93CD0F6B7849}" scale="60" showPageBreaks="1" outlineSymbols="0" zeroValues="0" fitToPage="1" printArea="1" showAutoFilter="1" view="pageBreakPreview" topLeftCell="A4">
      <pane xSplit="2" ySplit="3" topLeftCell="C72" activePane="bottomRight" state="frozen"/>
      <selection pane="bottomRight" activeCell="H72" sqref="H72:H78"/>
      <rowBreaks count="30" manualBreakCount="30">
        <brk id="139" max="8" man="1"/>
        <brk id="203" max="9" man="1"/>
        <brk id="236" max="9" man="1"/>
        <brk id="1043" max="18" man="1"/>
        <brk id="1093" max="18" man="1"/>
        <brk id="1150" max="18" man="1"/>
        <brk id="1221" max="18" man="1"/>
        <brk id="1276" max="14" man="1"/>
        <brk id="1291" max="10" man="1"/>
        <brk id="1327" max="10" man="1"/>
        <brk id="1367" max="10" man="1"/>
        <brk id="1406" max="10" man="1"/>
        <brk id="1444" max="10" man="1"/>
        <brk id="1480" max="10" man="1"/>
        <brk id="1517" max="10" man="1"/>
        <brk id="1555" max="10" man="1"/>
        <brk id="1590" max="10" man="1"/>
        <brk id="1626" max="10" man="1"/>
        <brk id="1666" max="10" man="1"/>
        <brk id="1705" max="10" man="1"/>
        <brk id="1744" max="10" man="1"/>
        <brk id="1784" max="10" man="1"/>
        <brk id="1822" max="10" man="1"/>
        <brk id="1857" max="10" man="1"/>
        <brk id="1887" max="10" man="1"/>
        <brk id="1924" max="10" man="1"/>
        <brk id="1961" max="10" man="1"/>
        <brk id="1996" max="10" man="1"/>
        <brk id="2038" max="10" man="1"/>
        <brk id="2092" max="10" man="1"/>
      </rowBreaks>
      <pageMargins left="0" right="0" top="0.18" bottom="0.196850393700787" header="0" footer="0"/>
      <printOptions horizontalCentered="1"/>
      <pageSetup paperSize="9" scale="35" fitToHeight="0" orientation="landscape" r:id="rId11"/>
      <autoFilter ref="A5:H330"/>
    </customSheetView>
    <customSheetView guid="{D95852A1-B0FC-4AC5-B62B-5CCBE05B0D15}" scale="50" showPageBreaks="1" outlineSymbols="0" fitToPage="1" printArea="1" showAutoFilter="1" view="pageBreakPreview" topLeftCell="A4">
      <pane ySplit="1" topLeftCell="A68" activePane="bottomLeft" state="frozen"/>
      <selection pane="bottomLeft" activeCell="C76" sqref="C76"/>
      <rowBreaks count="30" manualBreakCount="30">
        <brk id="136" max="8" man="1"/>
        <brk id="200" max="9" man="1"/>
        <brk id="233" max="9" man="1"/>
        <brk id="1040" max="18" man="1"/>
        <brk id="1090" max="18" man="1"/>
        <brk id="1147" max="18" man="1"/>
        <brk id="1218" max="18" man="1"/>
        <brk id="1273" max="14" man="1"/>
        <brk id="1288" max="10" man="1"/>
        <brk id="1324" max="10" man="1"/>
        <brk id="1364" max="10" man="1"/>
        <brk id="1403" max="10" man="1"/>
        <brk id="1441" max="10" man="1"/>
        <brk id="1477" max="10" man="1"/>
        <brk id="1514" max="10" man="1"/>
        <brk id="1552" max="10" man="1"/>
        <brk id="1587" max="10" man="1"/>
        <brk id="1623" max="10" man="1"/>
        <brk id="1663" max="10" man="1"/>
        <brk id="1702" max="10" man="1"/>
        <brk id="1741" max="10" man="1"/>
        <brk id="1781" max="10" man="1"/>
        <brk id="1819" max="10" man="1"/>
        <brk id="1854" max="10" man="1"/>
        <brk id="1884" max="10" man="1"/>
        <brk id="1921" max="10" man="1"/>
        <brk id="1958" max="10" man="1"/>
        <brk id="1993" max="10" man="1"/>
        <brk id="2035" max="10" man="1"/>
        <brk id="2089" max="10" man="1"/>
      </rowBreaks>
      <pageMargins left="0" right="0" top="0.18" bottom="0.196850393700787" header="0" footer="0"/>
      <printOptions horizontalCentered="1"/>
      <pageSetup paperSize="8" scale="33" fitToHeight="0" orientation="landscape" r:id="rId12"/>
      <autoFilter ref="A5:H330"/>
    </customSheetView>
  </customSheetViews>
  <mergeCells count="47">
    <mergeCell ref="H102:H107"/>
    <mergeCell ref="H96:H101"/>
    <mergeCell ref="H84:H89"/>
    <mergeCell ref="D71:D72"/>
    <mergeCell ref="E71:E72"/>
    <mergeCell ref="H71:H77"/>
    <mergeCell ref="H78:H83"/>
    <mergeCell ref="F71:F72"/>
    <mergeCell ref="G71:G72"/>
    <mergeCell ref="D17:D21"/>
    <mergeCell ref="C17:C21"/>
    <mergeCell ref="F108:F113"/>
    <mergeCell ref="G108:G113"/>
    <mergeCell ref="B71:B72"/>
    <mergeCell ref="C71:C72"/>
    <mergeCell ref="H108:H120"/>
    <mergeCell ref="E108:E113"/>
    <mergeCell ref="A1:H1"/>
    <mergeCell ref="D27:D28"/>
    <mergeCell ref="C27:C28"/>
    <mergeCell ref="C40:C41"/>
    <mergeCell ref="H5:H10"/>
    <mergeCell ref="H17:H26"/>
    <mergeCell ref="H27:H33"/>
    <mergeCell ref="H11:H16"/>
    <mergeCell ref="A5:A10"/>
    <mergeCell ref="A17:A19"/>
    <mergeCell ref="A27:A28"/>
    <mergeCell ref="B27:B28"/>
    <mergeCell ref="B17:B21"/>
    <mergeCell ref="B40:B41"/>
    <mergeCell ref="H65:H70"/>
    <mergeCell ref="H121:H126"/>
    <mergeCell ref="A130:B130"/>
    <mergeCell ref="H59:H64"/>
    <mergeCell ref="E17:E21"/>
    <mergeCell ref="G17:G21"/>
    <mergeCell ref="H34:H39"/>
    <mergeCell ref="H40:H46"/>
    <mergeCell ref="H47:H52"/>
    <mergeCell ref="H53:H58"/>
    <mergeCell ref="A129:B129"/>
    <mergeCell ref="H90:H95"/>
    <mergeCell ref="A128:H128"/>
    <mergeCell ref="B108:B113"/>
    <mergeCell ref="C108:C113"/>
    <mergeCell ref="D108:D113"/>
  </mergeCells>
  <printOptions horizontalCentered="1"/>
  <pageMargins left="0" right="0" top="0.18" bottom="0.196850393700787" header="0" footer="0"/>
  <pageSetup paperSize="9" scale="34" fitToHeight="0" orientation="landscape" r:id="rId13"/>
  <rowBreaks count="31" manualBreakCount="31">
    <brk id="26" max="7" man="1"/>
    <brk id="139" max="8" man="1"/>
    <brk id="203" max="9" man="1"/>
    <brk id="236" max="9" man="1"/>
    <brk id="1043" max="18" man="1"/>
    <brk id="1093" max="18" man="1"/>
    <brk id="1150" max="18" man="1"/>
    <brk id="1221" max="18" man="1"/>
    <brk id="1276" max="14" man="1"/>
    <brk id="1291" max="10" man="1"/>
    <brk id="1327" max="10" man="1"/>
    <brk id="1367" max="10" man="1"/>
    <brk id="1406" max="10" man="1"/>
    <brk id="1444" max="10" man="1"/>
    <brk id="1480" max="10" man="1"/>
    <brk id="1517" max="10" man="1"/>
    <brk id="1555" max="10" man="1"/>
    <brk id="1590" max="10" man="1"/>
    <brk id="1626" max="10" man="1"/>
    <brk id="1666" max="10" man="1"/>
    <brk id="1705" max="10" man="1"/>
    <brk id="1744" max="10" man="1"/>
    <brk id="1784" max="10" man="1"/>
    <brk id="1822" max="10" man="1"/>
    <brk id="1857" max="10" man="1"/>
    <brk id="1887" max="10" man="1"/>
    <brk id="1924" max="10" man="1"/>
    <brk id="1961" max="10" man="1"/>
    <brk id="1996" max="10" man="1"/>
    <brk id="2038" max="10" man="1"/>
    <brk id="2092"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на 2025</vt:lpstr>
      <vt:lpstr>'на 2025'!Заголовки_для_печати</vt:lpstr>
      <vt:lpstr>'на 2025'!Область_печати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Задума Инна Павловна</dc:creator>
  <cp:lastModifiedBy>Евсеева Анна Михайловна</cp:lastModifiedBy>
  <cp:lastPrinted>2025-07-08T06:41:26Z</cp:lastPrinted>
  <dcterms:created xsi:type="dcterms:W3CDTF">2011-12-13T05:34:00Z</dcterms:created>
  <dcterms:modified xsi:type="dcterms:W3CDTF">2025-07-11T10:46:18Z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B55B0FCF6D2E43BDA4506140D31BF277</vt:lpwstr>
  </property>
  <property fmtid="{D5CDD505-2E9C-101B-9397-08002B2CF9AE}" pid="3" name="KSOProductBuildVer">
    <vt:lpwstr>1049-11.2.0.11417</vt:lpwstr>
  </property>
</Properties>
</file>